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aiduNetdiskWorkspace\武汉tranus模型\TranusWH003_最终版20220110\"/>
    </mc:Choice>
  </mc:AlternateContent>
  <xr:revisionPtr revIDLastSave="0" documentId="13_ncr:40009_{400C28F9-011F-494E-B07B-ADA8CC80D7E2}" xr6:coauthVersionLast="47" xr6:coauthVersionMax="47" xr10:uidLastSave="{00000000-0000-0000-0000-000000000000}"/>
  <bookViews>
    <workbookView xWindow="-120" yWindow="-120" windowWidth="29040" windowHeight="15840"/>
  </bookViews>
  <sheets>
    <sheet name="transport_indicators_17A" sheetId="1" r:id="rId1"/>
  </sheets>
  <calcPr calcId="0"/>
</workbook>
</file>

<file path=xl/calcChain.xml><?xml version="1.0" encoding="utf-8"?>
<calcChain xmlns="http://schemas.openxmlformats.org/spreadsheetml/2006/main">
  <c r="F11" i="1" l="1"/>
  <c r="F8" i="1" l="1"/>
  <c r="F88" i="1"/>
  <c r="G71" i="1"/>
  <c r="G72" i="1"/>
  <c r="G73" i="1"/>
  <c r="G74" i="1"/>
  <c r="G70" i="1"/>
  <c r="H70" i="1"/>
  <c r="F71" i="1"/>
  <c r="F72" i="1"/>
  <c r="F73" i="1"/>
  <c r="F74" i="1"/>
  <c r="F70" i="1"/>
  <c r="H89" i="1"/>
  <c r="H90" i="1"/>
  <c r="H91" i="1"/>
  <c r="H92" i="1"/>
  <c r="H93" i="1"/>
  <c r="H88" i="1"/>
  <c r="H20" i="1"/>
  <c r="H21" i="1"/>
  <c r="H22" i="1"/>
  <c r="H23" i="1"/>
  <c r="H24" i="1"/>
  <c r="H19" i="1"/>
  <c r="G14" i="1"/>
  <c r="G15" i="1"/>
  <c r="G16" i="1"/>
  <c r="G17" i="1"/>
  <c r="G18" i="1"/>
  <c r="G13" i="1"/>
  <c r="F13" i="1"/>
  <c r="G59" i="1"/>
  <c r="G60" i="1"/>
  <c r="G61" i="1"/>
  <c r="G62" i="1"/>
  <c r="G63" i="1"/>
  <c r="G58" i="1"/>
  <c r="F58" i="1"/>
  <c r="F89" i="1"/>
  <c r="F91" i="1"/>
  <c r="F92" i="1"/>
  <c r="F93" i="1"/>
  <c r="F90" i="1"/>
  <c r="F49" i="1"/>
  <c r="F50" i="1"/>
  <c r="F51" i="1"/>
  <c r="F10" i="1"/>
</calcChain>
</file>

<file path=xl/sharedStrings.xml><?xml version="1.0" encoding="utf-8"?>
<sst xmlns="http://schemas.openxmlformats.org/spreadsheetml/2006/main" count="365" uniqueCount="46">
  <si>
    <t xml:space="preserve"> 武汉17年现状                                                                    </t>
  </si>
  <si>
    <t xml:space="preserve"> Iteration   Area  Pol  Date/time simulation TRANUS Version</t>
  </si>
  <si>
    <t xml:space="preserve">      30      17A   17A  19-02-2022  11:10    12.10.1</t>
  </si>
  <si>
    <t>Scenario</t>
  </si>
  <si>
    <t xml:space="preserve"> Table</t>
  </si>
  <si>
    <t xml:space="preserve"> Object</t>
  </si>
  <si>
    <t xml:space="preserve"> SubObject</t>
  </si>
  <si>
    <t xml:space="preserve"> Value</t>
  </si>
  <si>
    <t>17A</t>
  </si>
  <si>
    <t xml:space="preserve"> Trips by cat/mode</t>
  </si>
  <si>
    <t xml:space="preserve"> 1 towork</t>
  </si>
  <si>
    <t xml:space="preserve"> 1 passenger</t>
  </si>
  <si>
    <t xml:space="preserve"> Supressed by cat</t>
  </si>
  <si>
    <t xml:space="preserve"> All</t>
  </si>
  <si>
    <t xml:space="preserve"> Distance by cat</t>
  </si>
  <si>
    <t xml:space="preserve"> Cost by cat</t>
  </si>
  <si>
    <t xml:space="preserve"> WaitTime by cat</t>
  </si>
  <si>
    <t xml:space="preserve"> Disutil by cat</t>
  </si>
  <si>
    <t xml:space="preserve"> Boardings by oper</t>
  </si>
  <si>
    <t xml:space="preserve"> 0 car</t>
  </si>
  <si>
    <t xml:space="preserve"> 1 bus</t>
  </si>
  <si>
    <t xml:space="preserve"> 2 metro</t>
  </si>
  <si>
    <t xml:space="preserve"> 4 bike</t>
  </si>
  <si>
    <t xml:space="preserve"> 5 walk</t>
  </si>
  <si>
    <t xml:space="preserve"> 6 e-bike</t>
  </si>
  <si>
    <t xml:space="preserve"> Units-dist by oper</t>
  </si>
  <si>
    <t xml:space="preserve"> Energy by oper</t>
  </si>
  <si>
    <t xml:space="preserve"> Cost by oper</t>
  </si>
  <si>
    <t xml:space="preserve"> Income by oper</t>
  </si>
  <si>
    <t xml:space="preserve"> Veh-dist by oper</t>
  </si>
  <si>
    <t xml:space="preserve"> Veh-hour by oper</t>
  </si>
  <si>
    <t xml:space="preserve"> Distance by admin</t>
  </si>
  <si>
    <t xml:space="preserve"> 1 政府</t>
  </si>
  <si>
    <t xml:space="preserve"> Income by admin</t>
  </si>
  <si>
    <t xml:space="preserve"> MaintCost by admin</t>
  </si>
  <si>
    <t xml:space="preserve"> Boardings by cat/op</t>
  </si>
  <si>
    <t xml:space="preserve"> MonCost by cat/op</t>
  </si>
  <si>
    <t xml:space="preserve"> TravTime by cat/op</t>
  </si>
  <si>
    <t xml:space="preserve"> WaitTime by cat/op</t>
  </si>
  <si>
    <t xml:space="preserve"> TotalTime by cat/op</t>
  </si>
  <si>
    <t xml:space="preserve"> Units-Dist by cat/op</t>
  </si>
  <si>
    <t>速度</t>
    <phoneticPr fontId="18" type="noConversion"/>
  </si>
  <si>
    <t>平均距离</t>
    <phoneticPr fontId="18" type="noConversion"/>
  </si>
  <si>
    <t>乘车时间</t>
    <phoneticPr fontId="18" type="noConversion"/>
  </si>
  <si>
    <t>出行结构</t>
    <phoneticPr fontId="18" type="noConversion"/>
  </si>
  <si>
    <t xml:space="preserve"> TravTime by cat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</si>
</sst>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);[Red]\(0.00\)"/>
  </numFmts>
  <fonts count="19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57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sz val="9"/>
      <name val="等线"/>
      <family val="2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14" fillId="0" borderId="0" xfId="0" applyNumberFormat="1" applyFont="1">
      <alignment vertical="center"/>
    </xf>
    <xf numFmtId="176" fontId="14" fillId="0" borderId="0" xfId="1" applyNumberFormat="1" applyFont="1">
      <alignment vertical="center"/>
    </xf>
    <xf numFmtId="10" fontId="14" fillId="0" borderId="0" xfId="1" applyNumberFormat="1" applyFont="1">
      <alignment vertical="center"/>
    </xf>
  </cellXfs>
  <cellStyles count="43">
    <cellStyle name="20% - 着色 1" xfId="20" builtinId="30" customBuiltin="1"/>
    <cellStyle name="20% - 着色 2" xfId="24" builtinId="34" customBuiltin="1"/>
    <cellStyle name="20% - 着色 3" xfId="28" builtinId="38" customBuiltin="1"/>
    <cellStyle name="20% - 着色 4" xfId="32" builtinId="42" customBuiltin="1"/>
    <cellStyle name="20% - 着色 5" xfId="36" builtinId="46" customBuiltin="1"/>
    <cellStyle name="20% - 着色 6" xfId="40" builtinId="50" customBuiltin="1"/>
    <cellStyle name="40% - 着色 1" xfId="21" builtinId="31" customBuiltin="1"/>
    <cellStyle name="40% - 着色 2" xfId="25" builtinId="35" customBuiltin="1"/>
    <cellStyle name="40% - 着色 3" xfId="29" builtinId="39" customBuiltin="1"/>
    <cellStyle name="40% - 着色 4" xfId="33" builtinId="43" customBuiltin="1"/>
    <cellStyle name="40% - 着色 5" xfId="37" builtinId="47" customBuiltin="1"/>
    <cellStyle name="40% - 着色 6" xfId="41" builtinId="51" customBuiltin="1"/>
    <cellStyle name="60% - 着色 1" xfId="22" builtinId="32" customBuiltin="1"/>
    <cellStyle name="60% - 着色 2" xfId="26" builtinId="36" customBuiltin="1"/>
    <cellStyle name="60% - 着色 3" xfId="30" builtinId="40" customBuiltin="1"/>
    <cellStyle name="60% - 着色 4" xfId="34" builtinId="44" customBuiltin="1"/>
    <cellStyle name="60% - 着色 5" xfId="38" builtinId="48" customBuiltin="1"/>
    <cellStyle name="60% - 着色 6" xfId="42" builtinId="52" customBuiltin="1"/>
    <cellStyle name="百分比" xfId="1" builtinId="5"/>
    <cellStyle name="标题" xfId="2" builtinId="15" customBuiltin="1"/>
    <cellStyle name="标题 1" xfId="3" builtinId="16" customBuiltin="1"/>
    <cellStyle name="标题 2" xfId="4" builtinId="17" customBuiltin="1"/>
    <cellStyle name="标题 3" xfId="5" builtinId="18" customBuiltin="1"/>
    <cellStyle name="标题 4" xfId="6" builtinId="19" customBuiltin="1"/>
    <cellStyle name="差" xfId="8" builtinId="27" customBuiltin="1"/>
    <cellStyle name="常规" xfId="0" builtinId="0"/>
    <cellStyle name="好" xfId="7" builtinId="26" customBuiltin="1"/>
    <cellStyle name="汇总" xfId="18" builtinId="25" customBuiltin="1"/>
    <cellStyle name="计算" xfId="12" builtinId="22" customBuiltin="1"/>
    <cellStyle name="检查单元格" xfId="14" builtinId="23" customBuiltin="1"/>
    <cellStyle name="解释性文本" xfId="17" builtinId="53" customBuiltin="1"/>
    <cellStyle name="警告文本" xfId="15" builtinId="11" customBuiltin="1"/>
    <cellStyle name="链接单元格" xfId="13" builtinId="24" customBuiltin="1"/>
    <cellStyle name="适中" xfId="9" builtinId="28" customBuiltin="1"/>
    <cellStyle name="输出" xfId="11" builtinId="21" customBuiltin="1"/>
    <cellStyle name="输入" xfId="10" builtinId="20" customBuiltin="1"/>
    <cellStyle name="着色 1" xfId="19" builtinId="29" customBuiltin="1"/>
    <cellStyle name="着色 2" xfId="23" builtinId="33" customBuiltin="1"/>
    <cellStyle name="着色 3" xfId="27" builtinId="37" customBuiltin="1"/>
    <cellStyle name="着色 4" xfId="31" builtinId="41" customBuiltin="1"/>
    <cellStyle name="着色 5" xfId="35" builtinId="45" customBuiltin="1"/>
    <cellStyle name="着色 6" xfId="39" builtinId="49" customBuiltin="1"/>
    <cellStyle name="注释" xfId="16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abSelected="1" workbookViewId="0">
      <selection activeCell="J16" sqref="J16"/>
    </sheetView>
  </sheetViews>
  <sheetFormatPr defaultRowHeight="14.25" x14ac:dyDescent="0.2"/>
  <cols>
    <col min="1" max="1" width="9" style="1"/>
    <col min="2" max="2" width="28" style="1" customWidth="1"/>
    <col min="3" max="4" width="9" style="1"/>
    <col min="5" max="5" width="16" style="1" bestFit="1" customWidth="1"/>
    <col min="6" max="6" width="11.5" style="2" bestFit="1" customWidth="1"/>
    <col min="7" max="7" width="9" style="3"/>
    <col min="8" max="8" width="10.375" style="2" bestFit="1" customWidth="1"/>
    <col min="9" max="9" width="9" style="2"/>
    <col min="10" max="16384" width="9" style="1"/>
  </cols>
  <sheetData>
    <row r="1" spans="1:7" x14ac:dyDescent="0.2">
      <c r="A1" s="1" t="s">
        <v>0</v>
      </c>
    </row>
    <row r="2" spans="1:7" x14ac:dyDescent="0.2">
      <c r="A2" s="1" t="s">
        <v>1</v>
      </c>
    </row>
    <row r="3" spans="1:7" x14ac:dyDescent="0.2">
      <c r="A3" s="1" t="s">
        <v>2</v>
      </c>
    </row>
    <row r="5" spans="1:7" x14ac:dyDescent="0.2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</row>
    <row r="6" spans="1:7" x14ac:dyDescent="0.2">
      <c r="A6" s="1" t="s">
        <v>8</v>
      </c>
      <c r="B6" s="1" t="s">
        <v>9</v>
      </c>
      <c r="C6" s="1" t="s">
        <v>10</v>
      </c>
      <c r="D6" s="1" t="s">
        <v>11</v>
      </c>
      <c r="E6" s="1">
        <v>1196222.25</v>
      </c>
    </row>
    <row r="7" spans="1:7" x14ac:dyDescent="0.2">
      <c r="A7" s="1" t="s">
        <v>8</v>
      </c>
      <c r="B7" s="1" t="s">
        <v>12</v>
      </c>
      <c r="C7" s="1" t="s">
        <v>10</v>
      </c>
      <c r="D7" s="1" t="s">
        <v>13</v>
      </c>
      <c r="E7" s="1">
        <v>541645</v>
      </c>
    </row>
    <row r="8" spans="1:7" x14ac:dyDescent="0.2">
      <c r="A8" s="1" t="s">
        <v>8</v>
      </c>
      <c r="B8" s="1" t="s">
        <v>14</v>
      </c>
      <c r="C8" s="1" t="s">
        <v>10</v>
      </c>
      <c r="D8" s="1" t="s">
        <v>13</v>
      </c>
      <c r="E8" s="1">
        <v>22239822</v>
      </c>
      <c r="F8" s="2">
        <f>E8/E6</f>
        <v>18.591714039761424</v>
      </c>
    </row>
    <row r="9" spans="1:7" x14ac:dyDescent="0.2">
      <c r="A9" s="1" t="s">
        <v>8</v>
      </c>
      <c r="B9" s="1" t="s">
        <v>15</v>
      </c>
      <c r="C9" s="1" t="s">
        <v>10</v>
      </c>
      <c r="D9" s="1" t="s">
        <v>13</v>
      </c>
      <c r="E9" s="1">
        <v>503866.1875</v>
      </c>
    </row>
    <row r="10" spans="1:7" x14ac:dyDescent="0.2">
      <c r="A10" s="1" t="s">
        <v>8</v>
      </c>
      <c r="B10" s="1" t="s">
        <v>45</v>
      </c>
      <c r="C10" s="1" t="s">
        <v>10</v>
      </c>
      <c r="D10" s="1" t="s">
        <v>13</v>
      </c>
      <c r="E10" s="1">
        <v>13628488704</v>
      </c>
      <c r="F10" s="2">
        <f>E10/E6</f>
        <v>11392.940320245674</v>
      </c>
    </row>
    <row r="11" spans="1:7" x14ac:dyDescent="0.2">
      <c r="A11" s="1" t="s">
        <v>8</v>
      </c>
      <c r="B11" s="1" t="s">
        <v>16</v>
      </c>
      <c r="C11" s="1" t="s">
        <v>10</v>
      </c>
      <c r="D11" s="1" t="s">
        <v>13</v>
      </c>
      <c r="E11" s="1">
        <v>41327.5078125</v>
      </c>
      <c r="F11" s="2">
        <f>E11/E6</f>
        <v>3.4548352375572348E-2</v>
      </c>
    </row>
    <row r="12" spans="1:7" x14ac:dyDescent="0.2">
      <c r="A12" s="1" t="s">
        <v>8</v>
      </c>
      <c r="B12" s="1" t="s">
        <v>17</v>
      </c>
      <c r="C12" s="1" t="s">
        <v>10</v>
      </c>
      <c r="D12" s="1" t="s">
        <v>13</v>
      </c>
      <c r="E12" s="1">
        <v>7053631.5</v>
      </c>
    </row>
    <row r="13" spans="1:7" x14ac:dyDescent="0.2">
      <c r="A13" s="1" t="s">
        <v>8</v>
      </c>
      <c r="B13" s="1" t="s">
        <v>18</v>
      </c>
      <c r="C13" s="1" t="s">
        <v>19</v>
      </c>
      <c r="D13" s="1" t="s">
        <v>13</v>
      </c>
      <c r="E13" s="1">
        <v>881279.75</v>
      </c>
      <c r="F13" s="2">
        <f>SUM(E13:E18)</f>
        <v>2334264.234375</v>
      </c>
      <c r="G13" s="4">
        <f>E13/$F$13</f>
        <v>0.37754069870156021</v>
      </c>
    </row>
    <row r="14" spans="1:7" x14ac:dyDescent="0.2">
      <c r="A14" s="1" t="s">
        <v>8</v>
      </c>
      <c r="B14" s="1" t="s">
        <v>18</v>
      </c>
      <c r="C14" s="1" t="s">
        <v>20</v>
      </c>
      <c r="D14" s="1" t="s">
        <v>13</v>
      </c>
      <c r="E14" s="1">
        <v>213184.703125</v>
      </c>
      <c r="G14" s="4">
        <f t="shared" ref="G14:G18" si="0">E14/$F$13</f>
        <v>9.1328436594959983E-2</v>
      </c>
    </row>
    <row r="15" spans="1:7" x14ac:dyDescent="0.2">
      <c r="A15" s="1" t="s">
        <v>8</v>
      </c>
      <c r="B15" s="1" t="s">
        <v>18</v>
      </c>
      <c r="C15" s="1" t="s">
        <v>21</v>
      </c>
      <c r="D15" s="1" t="s">
        <v>13</v>
      </c>
      <c r="E15" s="1">
        <v>547489.8125</v>
      </c>
      <c r="G15" s="4">
        <f t="shared" si="0"/>
        <v>0.23454491759652504</v>
      </c>
    </row>
    <row r="16" spans="1:7" x14ac:dyDescent="0.2">
      <c r="A16" s="1" t="s">
        <v>8</v>
      </c>
      <c r="B16" s="1" t="s">
        <v>18</v>
      </c>
      <c r="C16" s="1" t="s">
        <v>22</v>
      </c>
      <c r="D16" s="1" t="s">
        <v>13</v>
      </c>
      <c r="E16" s="1">
        <v>367983.4375</v>
      </c>
      <c r="G16" s="4">
        <f t="shared" si="0"/>
        <v>0.15764429411245626</v>
      </c>
    </row>
    <row r="17" spans="1:8" x14ac:dyDescent="0.2">
      <c r="A17" s="1" t="s">
        <v>8</v>
      </c>
      <c r="B17" s="1" t="s">
        <v>18</v>
      </c>
      <c r="C17" s="1" t="s">
        <v>23</v>
      </c>
      <c r="D17" s="1" t="s">
        <v>13</v>
      </c>
      <c r="E17" s="1">
        <v>63874.3125</v>
      </c>
      <c r="G17" s="4">
        <f t="shared" si="0"/>
        <v>2.7363788366102593E-2</v>
      </c>
    </row>
    <row r="18" spans="1:8" x14ac:dyDescent="0.2">
      <c r="A18" s="1" t="s">
        <v>8</v>
      </c>
      <c r="B18" s="1" t="s">
        <v>18</v>
      </c>
      <c r="C18" s="1" t="s">
        <v>24</v>
      </c>
      <c r="D18" s="1" t="s">
        <v>13</v>
      </c>
      <c r="E18" s="1">
        <v>260452.21875</v>
      </c>
      <c r="G18" s="4">
        <f t="shared" si="0"/>
        <v>0.11157786462839592</v>
      </c>
    </row>
    <row r="19" spans="1:8" x14ac:dyDescent="0.2">
      <c r="A19" s="1" t="s">
        <v>8</v>
      </c>
      <c r="B19" s="1" t="s">
        <v>25</v>
      </c>
      <c r="C19" s="1" t="s">
        <v>19</v>
      </c>
      <c r="D19" s="1" t="s">
        <v>13</v>
      </c>
      <c r="E19" s="1">
        <v>15857306</v>
      </c>
      <c r="H19" s="2">
        <f>E19/E13</f>
        <v>17.993498659194199</v>
      </c>
    </row>
    <row r="20" spans="1:8" x14ac:dyDescent="0.2">
      <c r="A20" s="1" t="s">
        <v>8</v>
      </c>
      <c r="B20" s="1" t="s">
        <v>25</v>
      </c>
      <c r="C20" s="1" t="s">
        <v>20</v>
      </c>
      <c r="D20" s="1" t="s">
        <v>13</v>
      </c>
      <c r="E20" s="1">
        <v>2275703</v>
      </c>
      <c r="H20" s="2">
        <f t="shared" ref="H20:H24" si="1">E20/E14</f>
        <v>10.674794985950051</v>
      </c>
    </row>
    <row r="21" spans="1:8" x14ac:dyDescent="0.2">
      <c r="A21" s="1" t="s">
        <v>8</v>
      </c>
      <c r="B21" s="1" t="s">
        <v>25</v>
      </c>
      <c r="C21" s="1" t="s">
        <v>21</v>
      </c>
      <c r="D21" s="1" t="s">
        <v>13</v>
      </c>
      <c r="E21" s="1">
        <v>5193855.5</v>
      </c>
      <c r="H21" s="2">
        <f t="shared" si="1"/>
        <v>9.4866705853088362</v>
      </c>
    </row>
    <row r="22" spans="1:8" x14ac:dyDescent="0.2">
      <c r="A22" s="1" t="s">
        <v>8</v>
      </c>
      <c r="B22" s="1" t="s">
        <v>25</v>
      </c>
      <c r="C22" s="1" t="s">
        <v>22</v>
      </c>
      <c r="D22" s="1" t="s">
        <v>13</v>
      </c>
      <c r="E22" s="1">
        <v>326544.78125</v>
      </c>
      <c r="H22" s="2">
        <f t="shared" si="1"/>
        <v>0.88738988762231996</v>
      </c>
    </row>
    <row r="23" spans="1:8" x14ac:dyDescent="0.2">
      <c r="A23" s="1" t="s">
        <v>8</v>
      </c>
      <c r="B23" s="1" t="s">
        <v>25</v>
      </c>
      <c r="C23" s="1" t="s">
        <v>23</v>
      </c>
      <c r="D23" s="1" t="s">
        <v>13</v>
      </c>
      <c r="E23" s="1">
        <v>31429.509765625</v>
      </c>
      <c r="H23" s="2">
        <f t="shared" si="1"/>
        <v>0.49205241568157776</v>
      </c>
    </row>
    <row r="24" spans="1:8" x14ac:dyDescent="0.2">
      <c r="A24" s="1" t="s">
        <v>8</v>
      </c>
      <c r="B24" s="1" t="s">
        <v>25</v>
      </c>
      <c r="C24" s="1" t="s">
        <v>24</v>
      </c>
      <c r="D24" s="1" t="s">
        <v>13</v>
      </c>
      <c r="E24" s="1">
        <v>418316.90625</v>
      </c>
      <c r="H24" s="2">
        <f t="shared" si="1"/>
        <v>1.6061176528180372</v>
      </c>
    </row>
    <row r="25" spans="1:8" x14ac:dyDescent="0.2">
      <c r="A25" s="1" t="s">
        <v>8</v>
      </c>
      <c r="B25" s="1" t="s">
        <v>26</v>
      </c>
      <c r="C25" s="1" t="s">
        <v>19</v>
      </c>
      <c r="D25" s="1" t="s">
        <v>13</v>
      </c>
      <c r="E25" s="1">
        <v>0</v>
      </c>
    </row>
    <row r="26" spans="1:8" x14ac:dyDescent="0.2">
      <c r="A26" s="1" t="s">
        <v>8</v>
      </c>
      <c r="B26" s="1" t="s">
        <v>26</v>
      </c>
      <c r="C26" s="1" t="s">
        <v>20</v>
      </c>
      <c r="D26" s="1" t="s">
        <v>13</v>
      </c>
      <c r="E26" s="1">
        <v>0</v>
      </c>
    </row>
    <row r="27" spans="1:8" x14ac:dyDescent="0.2">
      <c r="A27" s="1" t="s">
        <v>8</v>
      </c>
      <c r="B27" s="1" t="s">
        <v>26</v>
      </c>
      <c r="C27" s="1" t="s">
        <v>21</v>
      </c>
      <c r="D27" s="1" t="s">
        <v>13</v>
      </c>
      <c r="E27" s="1">
        <v>0</v>
      </c>
    </row>
    <row r="28" spans="1:8" x14ac:dyDescent="0.2">
      <c r="A28" s="1" t="s">
        <v>8</v>
      </c>
      <c r="B28" s="1" t="s">
        <v>26</v>
      </c>
      <c r="C28" s="1" t="s">
        <v>22</v>
      </c>
      <c r="D28" s="1" t="s">
        <v>13</v>
      </c>
      <c r="E28" s="1">
        <v>0</v>
      </c>
    </row>
    <row r="29" spans="1:8" x14ac:dyDescent="0.2">
      <c r="A29" s="1" t="s">
        <v>8</v>
      </c>
      <c r="B29" s="1" t="s">
        <v>26</v>
      </c>
      <c r="C29" s="1" t="s">
        <v>23</v>
      </c>
      <c r="D29" s="1" t="s">
        <v>13</v>
      </c>
      <c r="E29" s="1">
        <v>0</v>
      </c>
    </row>
    <row r="30" spans="1:8" x14ac:dyDescent="0.2">
      <c r="A30" s="1" t="s">
        <v>8</v>
      </c>
      <c r="B30" s="1" t="s">
        <v>26</v>
      </c>
      <c r="C30" s="1" t="s">
        <v>24</v>
      </c>
      <c r="D30" s="1" t="s">
        <v>13</v>
      </c>
      <c r="E30" s="1">
        <v>0</v>
      </c>
    </row>
    <row r="31" spans="1:8" x14ac:dyDescent="0.2">
      <c r="A31" s="1" t="s">
        <v>8</v>
      </c>
      <c r="B31" s="1" t="s">
        <v>27</v>
      </c>
      <c r="C31" s="1" t="s">
        <v>19</v>
      </c>
      <c r="D31" s="1" t="s">
        <v>13</v>
      </c>
      <c r="E31" s="1">
        <v>6342898.5</v>
      </c>
    </row>
    <row r="32" spans="1:8" x14ac:dyDescent="0.2">
      <c r="A32" s="1" t="s">
        <v>8</v>
      </c>
      <c r="B32" s="1" t="s">
        <v>27</v>
      </c>
      <c r="C32" s="1" t="s">
        <v>20</v>
      </c>
      <c r="D32" s="1" t="s">
        <v>13</v>
      </c>
      <c r="E32" s="1">
        <v>0</v>
      </c>
    </row>
    <row r="33" spans="1:5" x14ac:dyDescent="0.2">
      <c r="A33" s="1" t="s">
        <v>8</v>
      </c>
      <c r="B33" s="1" t="s">
        <v>27</v>
      </c>
      <c r="C33" s="1" t="s">
        <v>21</v>
      </c>
      <c r="D33" s="1" t="s">
        <v>13</v>
      </c>
      <c r="E33" s="1">
        <v>0</v>
      </c>
    </row>
    <row r="34" spans="1:5" x14ac:dyDescent="0.2">
      <c r="A34" s="1" t="s">
        <v>8</v>
      </c>
      <c r="B34" s="1" t="s">
        <v>27</v>
      </c>
      <c r="C34" s="1" t="s">
        <v>22</v>
      </c>
      <c r="D34" s="1" t="s">
        <v>13</v>
      </c>
      <c r="E34" s="1">
        <v>0</v>
      </c>
    </row>
    <row r="35" spans="1:5" x14ac:dyDescent="0.2">
      <c r="A35" s="1" t="s">
        <v>8</v>
      </c>
      <c r="B35" s="1" t="s">
        <v>27</v>
      </c>
      <c r="C35" s="1" t="s">
        <v>23</v>
      </c>
      <c r="D35" s="1" t="s">
        <v>13</v>
      </c>
      <c r="E35" s="1">
        <v>0</v>
      </c>
    </row>
    <row r="36" spans="1:5" x14ac:dyDescent="0.2">
      <c r="A36" s="1" t="s">
        <v>8</v>
      </c>
      <c r="B36" s="1" t="s">
        <v>27</v>
      </c>
      <c r="C36" s="1" t="s">
        <v>24</v>
      </c>
      <c r="D36" s="1" t="s">
        <v>13</v>
      </c>
      <c r="E36" s="1">
        <v>0</v>
      </c>
    </row>
    <row r="37" spans="1:5" x14ac:dyDescent="0.2">
      <c r="A37" s="1" t="s">
        <v>8</v>
      </c>
      <c r="B37" s="1" t="s">
        <v>28</v>
      </c>
      <c r="C37" s="1" t="s">
        <v>19</v>
      </c>
      <c r="D37" s="1" t="s">
        <v>13</v>
      </c>
      <c r="E37" s="1">
        <v>0</v>
      </c>
    </row>
    <row r="38" spans="1:5" x14ac:dyDescent="0.2">
      <c r="A38" s="1" t="s">
        <v>8</v>
      </c>
      <c r="B38" s="1" t="s">
        <v>28</v>
      </c>
      <c r="C38" s="1" t="s">
        <v>20</v>
      </c>
      <c r="D38" s="1" t="s">
        <v>13</v>
      </c>
      <c r="E38" s="1">
        <v>0</v>
      </c>
    </row>
    <row r="39" spans="1:5" x14ac:dyDescent="0.2">
      <c r="A39" s="1" t="s">
        <v>8</v>
      </c>
      <c r="B39" s="1" t="s">
        <v>28</v>
      </c>
      <c r="C39" s="1" t="s">
        <v>21</v>
      </c>
      <c r="D39" s="1" t="s">
        <v>13</v>
      </c>
      <c r="E39" s="1">
        <v>503866.1875</v>
      </c>
    </row>
    <row r="40" spans="1:5" x14ac:dyDescent="0.2">
      <c r="A40" s="1" t="s">
        <v>8</v>
      </c>
      <c r="B40" s="1" t="s">
        <v>28</v>
      </c>
      <c r="C40" s="1" t="s">
        <v>22</v>
      </c>
      <c r="D40" s="1" t="s">
        <v>13</v>
      </c>
      <c r="E40" s="1">
        <v>0</v>
      </c>
    </row>
    <row r="41" spans="1:5" x14ac:dyDescent="0.2">
      <c r="A41" s="1" t="s">
        <v>8</v>
      </c>
      <c r="B41" s="1" t="s">
        <v>28</v>
      </c>
      <c r="C41" s="1" t="s">
        <v>23</v>
      </c>
      <c r="D41" s="1" t="s">
        <v>13</v>
      </c>
      <c r="E41" s="1">
        <v>0</v>
      </c>
    </row>
    <row r="42" spans="1:5" x14ac:dyDescent="0.2">
      <c r="A42" s="1" t="s">
        <v>8</v>
      </c>
      <c r="B42" s="1" t="s">
        <v>28</v>
      </c>
      <c r="C42" s="1" t="s">
        <v>24</v>
      </c>
      <c r="D42" s="1" t="s">
        <v>13</v>
      </c>
      <c r="E42" s="1">
        <v>0</v>
      </c>
    </row>
    <row r="43" spans="1:5" x14ac:dyDescent="0.2">
      <c r="A43" s="1" t="s">
        <v>8</v>
      </c>
      <c r="B43" s="1" t="s">
        <v>29</v>
      </c>
      <c r="C43" s="1" t="s">
        <v>19</v>
      </c>
      <c r="D43" s="1" t="s">
        <v>13</v>
      </c>
      <c r="E43" s="1">
        <v>10571482</v>
      </c>
    </row>
    <row r="44" spans="1:5" x14ac:dyDescent="0.2">
      <c r="A44" s="1" t="s">
        <v>8</v>
      </c>
      <c r="B44" s="1" t="s">
        <v>29</v>
      </c>
      <c r="C44" s="1" t="s">
        <v>20</v>
      </c>
      <c r="D44" s="1" t="s">
        <v>13</v>
      </c>
      <c r="E44" s="1">
        <v>141576.25</v>
      </c>
    </row>
    <row r="45" spans="1:5" x14ac:dyDescent="0.2">
      <c r="A45" s="1" t="s">
        <v>8</v>
      </c>
      <c r="B45" s="1" t="s">
        <v>29</v>
      </c>
      <c r="C45" s="1" t="s">
        <v>21</v>
      </c>
      <c r="D45" s="1" t="s">
        <v>13</v>
      </c>
      <c r="E45" s="1">
        <v>8664.53125</v>
      </c>
    </row>
    <row r="46" spans="1:5" x14ac:dyDescent="0.2">
      <c r="A46" s="1" t="s">
        <v>8</v>
      </c>
      <c r="B46" s="1" t="s">
        <v>29</v>
      </c>
      <c r="C46" s="1" t="s">
        <v>22</v>
      </c>
      <c r="D46" s="1" t="s">
        <v>13</v>
      </c>
      <c r="E46" s="1">
        <v>0</v>
      </c>
    </row>
    <row r="47" spans="1:5" x14ac:dyDescent="0.2">
      <c r="A47" s="1" t="s">
        <v>8</v>
      </c>
      <c r="B47" s="1" t="s">
        <v>29</v>
      </c>
      <c r="C47" s="1" t="s">
        <v>23</v>
      </c>
      <c r="D47" s="1" t="s">
        <v>13</v>
      </c>
      <c r="E47" s="1">
        <v>0</v>
      </c>
    </row>
    <row r="48" spans="1:5" x14ac:dyDescent="0.2">
      <c r="A48" s="1" t="s">
        <v>8</v>
      </c>
      <c r="B48" s="1" t="s">
        <v>29</v>
      </c>
      <c r="C48" s="1" t="s">
        <v>24</v>
      </c>
      <c r="D48" s="1" t="s">
        <v>13</v>
      </c>
      <c r="E48" s="1">
        <v>0</v>
      </c>
    </row>
    <row r="49" spans="1:7" x14ac:dyDescent="0.2">
      <c r="A49" s="1" t="s">
        <v>8</v>
      </c>
      <c r="B49" s="1" t="s">
        <v>30</v>
      </c>
      <c r="C49" s="1" t="s">
        <v>19</v>
      </c>
      <c r="D49" s="1" t="s">
        <v>13</v>
      </c>
      <c r="E49" s="1">
        <v>9313909760</v>
      </c>
      <c r="F49" s="2">
        <f t="shared" ref="F49:F50" si="2">E43/E49</f>
        <v>1.1350208744131101E-3</v>
      </c>
    </row>
    <row r="50" spans="1:7" x14ac:dyDescent="0.2">
      <c r="A50" s="1" t="s">
        <v>8</v>
      </c>
      <c r="B50" s="1" t="s">
        <v>30</v>
      </c>
      <c r="C50" s="1" t="s">
        <v>20</v>
      </c>
      <c r="D50" s="1" t="s">
        <v>13</v>
      </c>
      <c r="E50" s="1">
        <v>46566524</v>
      </c>
      <c r="F50" s="2">
        <f t="shared" si="2"/>
        <v>3.0403010110868485E-3</v>
      </c>
    </row>
    <row r="51" spans="1:7" x14ac:dyDescent="0.2">
      <c r="A51" s="1" t="s">
        <v>8</v>
      </c>
      <c r="B51" s="1" t="s">
        <v>30</v>
      </c>
      <c r="C51" s="1" t="s">
        <v>21</v>
      </c>
      <c r="D51" s="1" t="s">
        <v>13</v>
      </c>
      <c r="E51" s="1">
        <v>108.30669403076099</v>
      </c>
      <c r="F51" s="2">
        <f>E45/E51</f>
        <v>79.999960552199312</v>
      </c>
    </row>
    <row r="52" spans="1:7" x14ac:dyDescent="0.2">
      <c r="A52" s="1" t="s">
        <v>8</v>
      </c>
      <c r="B52" s="1" t="s">
        <v>30</v>
      </c>
      <c r="C52" s="1" t="s">
        <v>22</v>
      </c>
      <c r="D52" s="1" t="s">
        <v>13</v>
      </c>
      <c r="E52" s="1">
        <v>0</v>
      </c>
    </row>
    <row r="53" spans="1:7" x14ac:dyDescent="0.2">
      <c r="A53" s="1" t="s">
        <v>8</v>
      </c>
      <c r="B53" s="1" t="s">
        <v>30</v>
      </c>
      <c r="C53" s="1" t="s">
        <v>23</v>
      </c>
      <c r="D53" s="1" t="s">
        <v>13</v>
      </c>
      <c r="E53" s="1">
        <v>0</v>
      </c>
    </row>
    <row r="54" spans="1:7" x14ac:dyDescent="0.2">
      <c r="A54" s="1" t="s">
        <v>8</v>
      </c>
      <c r="B54" s="1" t="s">
        <v>30</v>
      </c>
      <c r="C54" s="1" t="s">
        <v>24</v>
      </c>
      <c r="D54" s="1" t="s">
        <v>13</v>
      </c>
      <c r="E54" s="1">
        <v>0</v>
      </c>
    </row>
    <row r="55" spans="1:7" x14ac:dyDescent="0.2">
      <c r="A55" s="1" t="s">
        <v>8</v>
      </c>
      <c r="B55" s="1" t="s">
        <v>31</v>
      </c>
      <c r="C55" s="1" t="s">
        <v>32</v>
      </c>
      <c r="D55" s="1" t="s">
        <v>13</v>
      </c>
      <c r="E55" s="1">
        <v>8839.556640625</v>
      </c>
    </row>
    <row r="56" spans="1:7" x14ac:dyDescent="0.2">
      <c r="A56" s="1" t="s">
        <v>8</v>
      </c>
      <c r="B56" s="1" t="s">
        <v>33</v>
      </c>
      <c r="C56" s="1" t="s">
        <v>32</v>
      </c>
      <c r="D56" s="1" t="s">
        <v>13</v>
      </c>
      <c r="E56" s="1">
        <v>0</v>
      </c>
    </row>
    <row r="57" spans="1:7" x14ac:dyDescent="0.2">
      <c r="A57" s="1" t="s">
        <v>8</v>
      </c>
      <c r="B57" s="1" t="s">
        <v>34</v>
      </c>
      <c r="C57" s="1" t="s">
        <v>32</v>
      </c>
      <c r="D57" s="1" t="s">
        <v>13</v>
      </c>
      <c r="E57" s="1">
        <v>0</v>
      </c>
      <c r="G57" s="3" t="s">
        <v>44</v>
      </c>
    </row>
    <row r="58" spans="1:7" x14ac:dyDescent="0.2">
      <c r="A58" s="1" t="s">
        <v>8</v>
      </c>
      <c r="B58" s="1" t="s">
        <v>35</v>
      </c>
      <c r="C58" s="1" t="s">
        <v>10</v>
      </c>
      <c r="D58" s="1" t="s">
        <v>19</v>
      </c>
      <c r="E58" s="1">
        <v>882071.58060127404</v>
      </c>
      <c r="F58" s="2">
        <f>SUM(E58:E63)</f>
        <v>2336559.6334595312</v>
      </c>
      <c r="G58" s="3">
        <f>E58/$F$58</f>
        <v>0.37750869610602272</v>
      </c>
    </row>
    <row r="59" spans="1:7" x14ac:dyDescent="0.2">
      <c r="A59" s="1" t="s">
        <v>8</v>
      </c>
      <c r="B59" s="1" t="s">
        <v>35</v>
      </c>
      <c r="C59" s="1" t="s">
        <v>10</v>
      </c>
      <c r="D59" s="1" t="s">
        <v>20</v>
      </c>
      <c r="E59" s="1">
        <v>213323.19976257201</v>
      </c>
      <c r="G59" s="3">
        <f t="shared" ref="G59:G63" si="3">E59/$F$58</f>
        <v>9.1297990732949433E-2</v>
      </c>
    </row>
    <row r="60" spans="1:7" x14ac:dyDescent="0.2">
      <c r="A60" s="1" t="s">
        <v>8</v>
      </c>
      <c r="B60" s="1" t="s">
        <v>35</v>
      </c>
      <c r="C60" s="1" t="s">
        <v>10</v>
      </c>
      <c r="D60" s="1" t="s">
        <v>21</v>
      </c>
      <c r="E60" s="1">
        <v>548371.98009230697</v>
      </c>
      <c r="G60" s="3">
        <f t="shared" si="3"/>
        <v>0.23469205418069405</v>
      </c>
    </row>
    <row r="61" spans="1:7" x14ac:dyDescent="0.2">
      <c r="A61" s="1" t="s">
        <v>8</v>
      </c>
      <c r="B61" s="1" t="s">
        <v>35</v>
      </c>
      <c r="C61" s="1" t="s">
        <v>10</v>
      </c>
      <c r="D61" s="1" t="s">
        <v>22</v>
      </c>
      <c r="E61" s="1">
        <v>368349.69416333898</v>
      </c>
      <c r="G61" s="3">
        <f t="shared" si="3"/>
        <v>0.15764617726360233</v>
      </c>
    </row>
    <row r="62" spans="1:7" x14ac:dyDescent="0.2">
      <c r="A62" s="1" t="s">
        <v>8</v>
      </c>
      <c r="B62" s="1" t="s">
        <v>35</v>
      </c>
      <c r="C62" s="1" t="s">
        <v>10</v>
      </c>
      <c r="D62" s="1" t="s">
        <v>23</v>
      </c>
      <c r="E62" s="1">
        <v>63882.554483936001</v>
      </c>
      <c r="G62" s="3">
        <f t="shared" si="3"/>
        <v>2.7340434016379422E-2</v>
      </c>
    </row>
    <row r="63" spans="1:7" x14ac:dyDescent="0.2">
      <c r="A63" s="1" t="s">
        <v>8</v>
      </c>
      <c r="B63" s="1" t="s">
        <v>35</v>
      </c>
      <c r="C63" s="1" t="s">
        <v>10</v>
      </c>
      <c r="D63" s="1" t="s">
        <v>24</v>
      </c>
      <c r="E63" s="1">
        <v>260560.62435610301</v>
      </c>
      <c r="G63" s="3">
        <f t="shared" si="3"/>
        <v>0.11151464770035191</v>
      </c>
    </row>
    <row r="64" spans="1:7" x14ac:dyDescent="0.2">
      <c r="A64" s="1" t="s">
        <v>8</v>
      </c>
      <c r="B64" s="1" t="s">
        <v>36</v>
      </c>
      <c r="C64" s="1" t="s">
        <v>10</v>
      </c>
      <c r="D64" s="1" t="s">
        <v>19</v>
      </c>
      <c r="E64" s="1">
        <v>0</v>
      </c>
    </row>
    <row r="65" spans="1:8" x14ac:dyDescent="0.2">
      <c r="A65" s="1" t="s">
        <v>8</v>
      </c>
      <c r="B65" s="1" t="s">
        <v>36</v>
      </c>
      <c r="C65" s="1" t="s">
        <v>10</v>
      </c>
      <c r="D65" s="1" t="s">
        <v>20</v>
      </c>
      <c r="E65" s="1">
        <v>0</v>
      </c>
    </row>
    <row r="66" spans="1:8" x14ac:dyDescent="0.2">
      <c r="A66" s="1" t="s">
        <v>8</v>
      </c>
      <c r="B66" s="1" t="s">
        <v>36</v>
      </c>
      <c r="C66" s="1" t="s">
        <v>10</v>
      </c>
      <c r="D66" s="1" t="s">
        <v>21</v>
      </c>
      <c r="E66" s="1">
        <v>504130.60079072398</v>
      </c>
    </row>
    <row r="67" spans="1:8" x14ac:dyDescent="0.2">
      <c r="A67" s="1" t="s">
        <v>8</v>
      </c>
      <c r="B67" s="1" t="s">
        <v>36</v>
      </c>
      <c r="C67" s="1" t="s">
        <v>10</v>
      </c>
      <c r="D67" s="1" t="s">
        <v>22</v>
      </c>
      <c r="E67" s="1">
        <v>0</v>
      </c>
    </row>
    <row r="68" spans="1:8" x14ac:dyDescent="0.2">
      <c r="A68" s="1" t="s">
        <v>8</v>
      </c>
      <c r="B68" s="1" t="s">
        <v>36</v>
      </c>
      <c r="C68" s="1" t="s">
        <v>10</v>
      </c>
      <c r="D68" s="1" t="s">
        <v>23</v>
      </c>
      <c r="E68" s="1">
        <v>0</v>
      </c>
    </row>
    <row r="69" spans="1:8" x14ac:dyDescent="0.2">
      <c r="A69" s="1" t="s">
        <v>8</v>
      </c>
      <c r="B69" s="1" t="s">
        <v>36</v>
      </c>
      <c r="C69" s="1" t="s">
        <v>10</v>
      </c>
      <c r="D69" s="1" t="s">
        <v>24</v>
      </c>
      <c r="E69" s="1">
        <v>0</v>
      </c>
      <c r="F69" s="2" t="s">
        <v>43</v>
      </c>
      <c r="G69" s="2" t="s">
        <v>43</v>
      </c>
    </row>
    <row r="70" spans="1:8" x14ac:dyDescent="0.2">
      <c r="A70" s="1" t="s">
        <v>8</v>
      </c>
      <c r="B70" s="1" t="s">
        <v>37</v>
      </c>
      <c r="C70" s="1" t="s">
        <v>10</v>
      </c>
      <c r="D70" s="1" t="s">
        <v>19</v>
      </c>
      <c r="E70" s="1">
        <v>629470.69510951801</v>
      </c>
      <c r="F70" s="2">
        <f>E70/E58</f>
        <v>0.71362767937771243</v>
      </c>
      <c r="G70" s="2">
        <f>F70*60</f>
        <v>42.817660762662747</v>
      </c>
      <c r="H70" s="2">
        <f>SUM(E70:E75)</f>
        <v>897556.70374255208</v>
      </c>
    </row>
    <row r="71" spans="1:8" x14ac:dyDescent="0.2">
      <c r="A71" s="1" t="s">
        <v>8</v>
      </c>
      <c r="B71" s="1" t="s">
        <v>37</v>
      </c>
      <c r="C71" s="1" t="s">
        <v>10</v>
      </c>
      <c r="D71" s="1" t="s">
        <v>20</v>
      </c>
      <c r="E71" s="1">
        <v>136334.55876289101</v>
      </c>
      <c r="F71" s="2">
        <f t="shared" ref="F71:F74" si="4">E71/E59</f>
        <v>0.63909860209593194</v>
      </c>
      <c r="G71" s="2">
        <f>F71*60</f>
        <v>38.34591612575592</v>
      </c>
    </row>
    <row r="72" spans="1:8" x14ac:dyDescent="0.2">
      <c r="A72" s="1" t="s">
        <v>8</v>
      </c>
      <c r="B72" s="1" t="s">
        <v>37</v>
      </c>
      <c r="C72" s="1" t="s">
        <v>10</v>
      </c>
      <c r="D72" s="1" t="s">
        <v>21</v>
      </c>
      <c r="E72" s="1">
        <v>64923.218678712801</v>
      </c>
      <c r="F72" s="2">
        <f t="shared" si="4"/>
        <v>0.1183926623453378</v>
      </c>
      <c r="G72" s="2">
        <f>F72*60</f>
        <v>7.103559740720268</v>
      </c>
    </row>
    <row r="73" spans="1:8" x14ac:dyDescent="0.2">
      <c r="A73" s="1" t="s">
        <v>8</v>
      </c>
      <c r="B73" s="1" t="s">
        <v>37</v>
      </c>
      <c r="C73" s="1" t="s">
        <v>10</v>
      </c>
      <c r="D73" s="1" t="s">
        <v>22</v>
      </c>
      <c r="E73" s="1">
        <v>32654.462243230901</v>
      </c>
      <c r="F73" s="2">
        <f t="shared" si="4"/>
        <v>8.8650710888742545E-2</v>
      </c>
      <c r="G73" s="2">
        <f>F73*60</f>
        <v>5.3190426533245532</v>
      </c>
    </row>
    <row r="74" spans="1:8" x14ac:dyDescent="0.2">
      <c r="A74" s="1" t="s">
        <v>8</v>
      </c>
      <c r="B74" s="1" t="s">
        <v>37</v>
      </c>
      <c r="C74" s="1" t="s">
        <v>10</v>
      </c>
      <c r="D74" s="1" t="s">
        <v>23</v>
      </c>
      <c r="E74" s="1">
        <v>6285.9047091538396</v>
      </c>
      <c r="F74" s="2">
        <f t="shared" si="4"/>
        <v>9.8397829578566742E-2</v>
      </c>
      <c r="G74" s="2">
        <f>F74*60</f>
        <v>5.9038697747140043</v>
      </c>
    </row>
    <row r="75" spans="1:8" x14ac:dyDescent="0.2">
      <c r="A75" s="1" t="s">
        <v>8</v>
      </c>
      <c r="B75" s="1" t="s">
        <v>37</v>
      </c>
      <c r="C75" s="1" t="s">
        <v>10</v>
      </c>
      <c r="D75" s="1" t="s">
        <v>24</v>
      </c>
      <c r="E75" s="1">
        <v>27887.864239045499</v>
      </c>
    </row>
    <row r="76" spans="1:8" x14ac:dyDescent="0.2">
      <c r="A76" s="1" t="s">
        <v>8</v>
      </c>
      <c r="B76" s="1" t="s">
        <v>38</v>
      </c>
      <c r="C76" s="1" t="s">
        <v>10</v>
      </c>
      <c r="D76" s="1" t="s">
        <v>19</v>
      </c>
      <c r="E76" s="1">
        <v>0</v>
      </c>
    </row>
    <row r="77" spans="1:8" x14ac:dyDescent="0.2">
      <c r="A77" s="1" t="s">
        <v>8</v>
      </c>
      <c r="B77" s="1" t="s">
        <v>38</v>
      </c>
      <c r="C77" s="1" t="s">
        <v>10</v>
      </c>
      <c r="D77" s="1" t="s">
        <v>20</v>
      </c>
      <c r="E77" s="1">
        <v>846434503.112625</v>
      </c>
    </row>
    <row r="78" spans="1:8" x14ac:dyDescent="0.2">
      <c r="A78" s="1" t="s">
        <v>8</v>
      </c>
      <c r="B78" s="1" t="s">
        <v>38</v>
      </c>
      <c r="C78" s="1" t="s">
        <v>10</v>
      </c>
      <c r="D78" s="1" t="s">
        <v>21</v>
      </c>
      <c r="E78" s="1">
        <v>26606.6261463517</v>
      </c>
    </row>
    <row r="79" spans="1:8" x14ac:dyDescent="0.2">
      <c r="A79" s="1" t="s">
        <v>8</v>
      </c>
      <c r="B79" s="1" t="s">
        <v>38</v>
      </c>
      <c r="C79" s="1" t="s">
        <v>10</v>
      </c>
      <c r="D79" s="1" t="s">
        <v>22</v>
      </c>
      <c r="E79" s="1">
        <v>0</v>
      </c>
    </row>
    <row r="80" spans="1:8" x14ac:dyDescent="0.2">
      <c r="A80" s="1" t="s">
        <v>8</v>
      </c>
      <c r="B80" s="1" t="s">
        <v>38</v>
      </c>
      <c r="C80" s="1" t="s">
        <v>10</v>
      </c>
      <c r="D80" s="1" t="s">
        <v>23</v>
      </c>
      <c r="E80" s="1">
        <v>0</v>
      </c>
    </row>
    <row r="81" spans="1:8" x14ac:dyDescent="0.2">
      <c r="A81" s="1" t="s">
        <v>8</v>
      </c>
      <c r="B81" s="1" t="s">
        <v>38</v>
      </c>
      <c r="C81" s="1" t="s">
        <v>10</v>
      </c>
      <c r="D81" s="1" t="s">
        <v>24</v>
      </c>
      <c r="E81" s="1">
        <v>0</v>
      </c>
    </row>
    <row r="82" spans="1:8" x14ac:dyDescent="0.2">
      <c r="A82" s="1" t="s">
        <v>8</v>
      </c>
      <c r="B82" s="1" t="s">
        <v>39</v>
      </c>
      <c r="C82" s="1" t="s">
        <v>10</v>
      </c>
      <c r="D82" s="1" t="s">
        <v>19</v>
      </c>
      <c r="E82" s="1">
        <v>629470.69510951801</v>
      </c>
    </row>
    <row r="83" spans="1:8" x14ac:dyDescent="0.2">
      <c r="A83" s="1" t="s">
        <v>8</v>
      </c>
      <c r="B83" s="1" t="s">
        <v>39</v>
      </c>
      <c r="C83" s="1" t="s">
        <v>10</v>
      </c>
      <c r="D83" s="1" t="s">
        <v>20</v>
      </c>
      <c r="E83" s="1">
        <v>846570837.67138803</v>
      </c>
    </row>
    <row r="84" spans="1:8" x14ac:dyDescent="0.2">
      <c r="A84" s="1" t="s">
        <v>8</v>
      </c>
      <c r="B84" s="1" t="s">
        <v>39</v>
      </c>
      <c r="C84" s="1" t="s">
        <v>10</v>
      </c>
      <c r="D84" s="1" t="s">
        <v>21</v>
      </c>
      <c r="E84" s="1">
        <v>91529.844825064501</v>
      </c>
    </row>
    <row r="85" spans="1:8" x14ac:dyDescent="0.2">
      <c r="A85" s="1" t="s">
        <v>8</v>
      </c>
      <c r="B85" s="1" t="s">
        <v>39</v>
      </c>
      <c r="C85" s="1" t="s">
        <v>10</v>
      </c>
      <c r="D85" s="1" t="s">
        <v>22</v>
      </c>
      <c r="E85" s="1">
        <v>32654.462243230901</v>
      </c>
    </row>
    <row r="86" spans="1:8" x14ac:dyDescent="0.2">
      <c r="A86" s="1" t="s">
        <v>8</v>
      </c>
      <c r="B86" s="1" t="s">
        <v>39</v>
      </c>
      <c r="C86" s="1" t="s">
        <v>10</v>
      </c>
      <c r="D86" s="1" t="s">
        <v>23</v>
      </c>
      <c r="E86" s="1">
        <v>6285.9047091538396</v>
      </c>
    </row>
    <row r="87" spans="1:8" x14ac:dyDescent="0.2">
      <c r="A87" s="1" t="s">
        <v>8</v>
      </c>
      <c r="B87" s="1" t="s">
        <v>39</v>
      </c>
      <c r="C87" s="1" t="s">
        <v>10</v>
      </c>
      <c r="D87" s="1" t="s">
        <v>24</v>
      </c>
      <c r="E87" s="1">
        <v>27887.864239045499</v>
      </c>
      <c r="F87" s="2" t="s">
        <v>41</v>
      </c>
      <c r="H87" s="2" t="s">
        <v>42</v>
      </c>
    </row>
    <row r="88" spans="1:8" x14ac:dyDescent="0.2">
      <c r="A88" s="1" t="s">
        <v>8</v>
      </c>
      <c r="B88" s="1" t="s">
        <v>40</v>
      </c>
      <c r="C88" s="1" t="s">
        <v>10</v>
      </c>
      <c r="D88" s="1" t="s">
        <v>19</v>
      </c>
      <c r="E88" s="1">
        <v>15857260.4446353</v>
      </c>
      <c r="F88" s="2">
        <f>E88/E82</f>
        <v>25.191419660730013</v>
      </c>
      <c r="H88" s="2">
        <f>E88/E58</f>
        <v>17.977294352716839</v>
      </c>
    </row>
    <row r="89" spans="1:8" x14ac:dyDescent="0.2">
      <c r="A89" s="1" t="s">
        <v>8</v>
      </c>
      <c r="B89" s="1" t="s">
        <v>40</v>
      </c>
      <c r="C89" s="1" t="s">
        <v>10</v>
      </c>
      <c r="D89" s="1" t="s">
        <v>20</v>
      </c>
      <c r="E89" s="1">
        <v>2275711.9788750201</v>
      </c>
      <c r="F89" s="2">
        <f>E89/E83</f>
        <v>2.6881530494656364E-3</v>
      </c>
      <c r="H89" s="2">
        <f t="shared" ref="H89:H93" si="5">E89/E59</f>
        <v>10.667906638414761</v>
      </c>
    </row>
    <row r="90" spans="1:8" x14ac:dyDescent="0.2">
      <c r="A90" s="1" t="s">
        <v>8</v>
      </c>
      <c r="B90" s="1" t="s">
        <v>40</v>
      </c>
      <c r="C90" s="1" t="s">
        <v>10</v>
      </c>
      <c r="D90" s="1" t="s">
        <v>21</v>
      </c>
      <c r="E90" s="1">
        <v>5193857.5026397696</v>
      </c>
      <c r="F90" s="2">
        <f>E90/E84</f>
        <v>56.744961302692886</v>
      </c>
      <c r="H90" s="2">
        <f t="shared" si="5"/>
        <v>9.471413002840686</v>
      </c>
    </row>
    <row r="91" spans="1:8" x14ac:dyDescent="0.2">
      <c r="A91" s="1" t="s">
        <v>8</v>
      </c>
      <c r="B91" s="1" t="s">
        <v>40</v>
      </c>
      <c r="C91" s="1" t="s">
        <v>10</v>
      </c>
      <c r="D91" s="1" t="s">
        <v>22</v>
      </c>
      <c r="E91" s="1">
        <v>326544.62228029902</v>
      </c>
      <c r="F91" s="2">
        <f t="shared" ref="F88:F92" si="6">E91/E85</f>
        <v>9.9999999953448935</v>
      </c>
      <c r="H91" s="2">
        <f t="shared" si="5"/>
        <v>0.88650710847474701</v>
      </c>
    </row>
    <row r="92" spans="1:8" x14ac:dyDescent="0.2">
      <c r="A92" s="1" t="s">
        <v>8</v>
      </c>
      <c r="B92" s="1" t="s">
        <v>40</v>
      </c>
      <c r="C92" s="1" t="s">
        <v>10</v>
      </c>
      <c r="D92" s="1" t="s">
        <v>23</v>
      </c>
      <c r="E92" s="1">
        <v>31429.523476904102</v>
      </c>
      <c r="F92" s="2">
        <f t="shared" si="6"/>
        <v>4.9999999890445208</v>
      </c>
      <c r="H92" s="2">
        <f t="shared" si="5"/>
        <v>0.49198914681483841</v>
      </c>
    </row>
    <row r="93" spans="1:8" x14ac:dyDescent="0.2">
      <c r="A93" s="1" t="s">
        <v>8</v>
      </c>
      <c r="B93" s="1" t="s">
        <v>40</v>
      </c>
      <c r="C93" s="1" t="s">
        <v>10</v>
      </c>
      <c r="D93" s="1" t="s">
        <v>24</v>
      </c>
      <c r="E93" s="1">
        <v>418317.963380031</v>
      </c>
      <c r="F93" s="2">
        <f>E93/E87</f>
        <v>14.999999992625771</v>
      </c>
      <c r="H93" s="2">
        <f t="shared" si="5"/>
        <v>1.6054534886603749</v>
      </c>
    </row>
  </sheetData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transport_indicators_17A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2022-02-19T03:45:47Z</dcterms:created>
  <dcterms:modified xsi:type="dcterms:W3CDTF">2022-02-19T15:10:21Z</dcterms:modified>
</cp:coreProperties>
</file>