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YAKIN\Desktop\2023-24\Sınav Analizleri 2023-24\"/>
    </mc:Choice>
  </mc:AlternateContent>
  <xr:revisionPtr revIDLastSave="0" documentId="8_{A8C1B355-49D9-4B16-96FB-80F44E9C72B4}" xr6:coauthVersionLast="47" xr6:coauthVersionMax="47" xr10:uidLastSave="{00000000-0000-0000-0000-000000000000}"/>
  <bookViews>
    <workbookView xWindow="-120" yWindow="-120" windowWidth="20730" windowHeight="11160" tabRatio="707" activeTab="4" xr2:uid="{00000000-000D-0000-FFFF-FFFF00000000}"/>
  </bookViews>
  <sheets>
    <sheet name="Liste" sheetId="4" r:id="rId1"/>
    <sheet name="1.Dön-1.Sınav" sheetId="5" r:id="rId2"/>
    <sheet name="1.Dön-2.Sınav" sheetId="6" r:id="rId3"/>
    <sheet name="2.Dön-1.Sınav" sheetId="7" r:id="rId4"/>
    <sheet name="2.Dön-2.Sınav" sheetId="8" r:id="rId5"/>
  </sheets>
  <definedNames>
    <definedName name="_xlnm.Print_Area" localSheetId="1">'1.Dön-1.Sınav'!$C$1:$AF$79</definedName>
    <definedName name="_xlnm.Print_Area" localSheetId="2">'1.Dön-2.Sınav'!$C$1:$AF$79</definedName>
    <definedName name="_xlnm.Print_Area" localSheetId="3">'2.Dön-1.Sınav'!$C$1:$AF$79</definedName>
    <definedName name="_xlnm.Print_Area" localSheetId="4">'2.Dön-2.Sınav'!$C$1:$AF$79</definedName>
  </definedNames>
  <calcPr calcId="191029"/>
</workbook>
</file>

<file path=xl/calcChain.xml><?xml version="1.0" encoding="utf-8"?>
<calcChain xmlns="http://schemas.openxmlformats.org/spreadsheetml/2006/main">
  <c r="B2" i="4" l="1"/>
  <c r="AB76" i="8" l="1"/>
  <c r="AD73" i="8"/>
  <c r="AI33" i="8" s="1"/>
  <c r="AJ33" i="8" s="1"/>
  <c r="AC73" i="8"/>
  <c r="AI32" i="8" s="1"/>
  <c r="AJ32" i="8" s="1"/>
  <c r="AB73" i="8"/>
  <c r="AI31" i="8" s="1"/>
  <c r="AJ31" i="8" s="1"/>
  <c r="AA73" i="8"/>
  <c r="AI30" i="8" s="1"/>
  <c r="AJ30" i="8" s="1"/>
  <c r="Z73" i="8"/>
  <c r="AI29" i="8" s="1"/>
  <c r="AJ29" i="8" s="1"/>
  <c r="Y73" i="8"/>
  <c r="AI28" i="8" s="1"/>
  <c r="AJ28" i="8" s="1"/>
  <c r="X73" i="8"/>
  <c r="AI27" i="8" s="1"/>
  <c r="AJ27" i="8" s="1"/>
  <c r="W73" i="8"/>
  <c r="AI26" i="8" s="1"/>
  <c r="AJ26" i="8" s="1"/>
  <c r="V73" i="8"/>
  <c r="AI25" i="8" s="1"/>
  <c r="AJ25" i="8" s="1"/>
  <c r="U73" i="8"/>
  <c r="AI24" i="8" s="1"/>
  <c r="AJ24" i="8" s="1"/>
  <c r="T73" i="8"/>
  <c r="AI23" i="8" s="1"/>
  <c r="AJ23" i="8" s="1"/>
  <c r="S73" i="8"/>
  <c r="AI22" i="8" s="1"/>
  <c r="AJ22" i="8" s="1"/>
  <c r="R73" i="8"/>
  <c r="AI21" i="8" s="1"/>
  <c r="AJ21" i="8"/>
  <c r="Q73" i="8"/>
  <c r="AI20" i="8" s="1"/>
  <c r="AJ20" i="8" s="1"/>
  <c r="P73" i="8"/>
  <c r="AI19" i="8" s="1"/>
  <c r="AJ19" i="8" s="1"/>
  <c r="O73" i="8"/>
  <c r="AI18" i="8" s="1"/>
  <c r="N73" i="8"/>
  <c r="AI17" i="8" s="1"/>
  <c r="M73" i="8"/>
  <c r="AI16" i="8" s="1"/>
  <c r="AJ16" i="8" s="1"/>
  <c r="L73" i="8"/>
  <c r="AI15" i="8" s="1"/>
  <c r="AJ15" i="8" s="1"/>
  <c r="K73" i="8"/>
  <c r="AI14" i="8" s="1"/>
  <c r="AJ14" i="8" s="1"/>
  <c r="J73" i="8"/>
  <c r="AI13" i="8" s="1"/>
  <c r="I73" i="8"/>
  <c r="AI12" i="8" s="1"/>
  <c r="H73" i="8"/>
  <c r="AI11" i="8" s="1"/>
  <c r="AJ11" i="8" s="1"/>
  <c r="G73" i="8"/>
  <c r="AI10" i="8" s="1"/>
  <c r="AJ10" i="8" s="1"/>
  <c r="F73" i="8"/>
  <c r="AI9" i="8" s="1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C16" i="8"/>
  <c r="AH15" i="8"/>
  <c r="AC15" i="8"/>
  <c r="AH14" i="8"/>
  <c r="AH13" i="8"/>
  <c r="AH12" i="8"/>
  <c r="AH11" i="8"/>
  <c r="AH10" i="8"/>
  <c r="AH9" i="8"/>
  <c r="E6" i="8"/>
  <c r="K5" i="8"/>
  <c r="E4" i="8"/>
  <c r="K3" i="8"/>
  <c r="E3" i="8"/>
  <c r="AB76" i="7"/>
  <c r="AD73" i="7"/>
  <c r="AI33" i="7" s="1"/>
  <c r="AJ33" i="7" s="1"/>
  <c r="AC73" i="7"/>
  <c r="AI32" i="7" s="1"/>
  <c r="AJ32" i="7" s="1"/>
  <c r="AB73" i="7"/>
  <c r="AA73" i="7"/>
  <c r="AI30" i="7" s="1"/>
  <c r="AJ30" i="7" s="1"/>
  <c r="Z73" i="7"/>
  <c r="AI29" i="7" s="1"/>
  <c r="AJ29" i="7" s="1"/>
  <c r="Y73" i="7"/>
  <c r="X73" i="7"/>
  <c r="AI27" i="7" s="1"/>
  <c r="AJ27" i="7" s="1"/>
  <c r="W73" i="7"/>
  <c r="AI26" i="7" s="1"/>
  <c r="AJ26" i="7" s="1"/>
  <c r="V73" i="7"/>
  <c r="AI25" i="7" s="1"/>
  <c r="AJ25" i="7" s="1"/>
  <c r="U73" i="7"/>
  <c r="AI24" i="7" s="1"/>
  <c r="AJ24" i="7" s="1"/>
  <c r="T73" i="7"/>
  <c r="AI23" i="7" s="1"/>
  <c r="AJ23" i="7" s="1"/>
  <c r="S73" i="7"/>
  <c r="AI22" i="7" s="1"/>
  <c r="AJ22" i="7" s="1"/>
  <c r="R73" i="7"/>
  <c r="AI21" i="7" s="1"/>
  <c r="AJ21" i="7" s="1"/>
  <c r="Q73" i="7"/>
  <c r="AI20" i="7" s="1"/>
  <c r="AJ20" i="7" s="1"/>
  <c r="P73" i="7"/>
  <c r="AI19" i="7" s="1"/>
  <c r="AJ19" i="7" s="1"/>
  <c r="O73" i="7"/>
  <c r="AI18" i="7" s="1"/>
  <c r="AJ18" i="7" s="1"/>
  <c r="N73" i="7"/>
  <c r="M73" i="7"/>
  <c r="AI16" i="7" s="1"/>
  <c r="AJ16" i="7" s="1"/>
  <c r="L73" i="7"/>
  <c r="AI15" i="7" s="1"/>
  <c r="AJ15" i="7" s="1"/>
  <c r="K73" i="7"/>
  <c r="AI14" i="7" s="1"/>
  <c r="AJ14" i="7" s="1"/>
  <c r="J73" i="7"/>
  <c r="AI13" i="7" s="1"/>
  <c r="AJ13" i="7" s="1"/>
  <c r="I73" i="7"/>
  <c r="AI12" i="7" s="1"/>
  <c r="AJ12" i="7" s="1"/>
  <c r="H73" i="7"/>
  <c r="G73" i="7"/>
  <c r="AI10" i="7" s="1"/>
  <c r="AJ10" i="7" s="1"/>
  <c r="F73" i="7"/>
  <c r="AI9" i="7" s="1"/>
  <c r="AJ9" i="7" s="1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H33" i="7"/>
  <c r="AH32" i="7"/>
  <c r="AI31" i="7"/>
  <c r="AJ31" i="7" s="1"/>
  <c r="AH31" i="7"/>
  <c r="AH30" i="7"/>
  <c r="AH29" i="7"/>
  <c r="AI28" i="7"/>
  <c r="AJ28" i="7" s="1"/>
  <c r="AH28" i="7"/>
  <c r="AH27" i="7"/>
  <c r="AH26" i="7"/>
  <c r="AH25" i="7"/>
  <c r="AH24" i="7"/>
  <c r="AH23" i="7"/>
  <c r="AH22" i="7"/>
  <c r="AH21" i="7"/>
  <c r="AH20" i="7"/>
  <c r="AH19" i="7"/>
  <c r="AH18" i="7"/>
  <c r="AI17" i="7"/>
  <c r="AJ17" i="7" s="1"/>
  <c r="AH17" i="7"/>
  <c r="AH16" i="7"/>
  <c r="AC16" i="7"/>
  <c r="AH15" i="7"/>
  <c r="AC15" i="7"/>
  <c r="AH14" i="7"/>
  <c r="AH13" i="7"/>
  <c r="AH12" i="7"/>
  <c r="AI11" i="7"/>
  <c r="AJ11" i="7" s="1"/>
  <c r="AH11" i="7"/>
  <c r="AH10" i="7"/>
  <c r="AH9" i="7"/>
  <c r="E6" i="7"/>
  <c r="K5" i="7"/>
  <c r="E4" i="7"/>
  <c r="K3" i="7"/>
  <c r="E3" i="7"/>
  <c r="AB76" i="6"/>
  <c r="AD73" i="6"/>
  <c r="AI33" i="6" s="1"/>
  <c r="AJ33" i="6" s="1"/>
  <c r="AC73" i="6"/>
  <c r="AI32" i="6" s="1"/>
  <c r="AJ32" i="6" s="1"/>
  <c r="AB73" i="6"/>
  <c r="AI31" i="6" s="1"/>
  <c r="AJ31" i="6" s="1"/>
  <c r="AA73" i="6"/>
  <c r="AI30" i="6" s="1"/>
  <c r="AJ30" i="6" s="1"/>
  <c r="Z73" i="6"/>
  <c r="AI29" i="6" s="1"/>
  <c r="AJ29" i="6" s="1"/>
  <c r="Y73" i="6"/>
  <c r="AI28" i="6" s="1"/>
  <c r="AJ28" i="6" s="1"/>
  <c r="X73" i="6"/>
  <c r="AI27" i="6" s="1"/>
  <c r="AJ27" i="6" s="1"/>
  <c r="W73" i="6"/>
  <c r="AI26" i="6" s="1"/>
  <c r="AJ26" i="6" s="1"/>
  <c r="V73" i="6"/>
  <c r="AI25" i="6" s="1"/>
  <c r="AJ25" i="6" s="1"/>
  <c r="U73" i="6"/>
  <c r="AI24" i="6" s="1"/>
  <c r="AJ24" i="6" s="1"/>
  <c r="T73" i="6"/>
  <c r="AI23" i="6" s="1"/>
  <c r="AJ23" i="6" s="1"/>
  <c r="S73" i="6"/>
  <c r="AI22" i="6" s="1"/>
  <c r="AJ22" i="6" s="1"/>
  <c r="R73" i="6"/>
  <c r="AI21" i="6" s="1"/>
  <c r="AJ21" i="6" s="1"/>
  <c r="Q73" i="6"/>
  <c r="AI20" i="6" s="1"/>
  <c r="P73" i="6"/>
  <c r="AI19" i="6" s="1"/>
  <c r="AJ19" i="6" s="1"/>
  <c r="O73" i="6"/>
  <c r="AI18" i="6" s="1"/>
  <c r="N73" i="6"/>
  <c r="AI17" i="6" s="1"/>
  <c r="AJ17" i="6" s="1"/>
  <c r="M73" i="6"/>
  <c r="AI16" i="6" s="1"/>
  <c r="AJ16" i="6" s="1"/>
  <c r="L73" i="6"/>
  <c r="AI15" i="6" s="1"/>
  <c r="AJ15" i="6" s="1"/>
  <c r="K73" i="6"/>
  <c r="AI14" i="6" s="1"/>
  <c r="AJ14" i="6" s="1"/>
  <c r="J73" i="6"/>
  <c r="AI13" i="6" s="1"/>
  <c r="AJ13" i="6" s="1"/>
  <c r="I73" i="6"/>
  <c r="AI12" i="6" s="1"/>
  <c r="AJ12" i="6" s="1"/>
  <c r="H73" i="6"/>
  <c r="AI11" i="6" s="1"/>
  <c r="AJ11" i="6" s="1"/>
  <c r="G73" i="6"/>
  <c r="AI10" i="6" s="1"/>
  <c r="AJ10" i="6" s="1"/>
  <c r="F73" i="6"/>
  <c r="AI9" i="6" s="1"/>
  <c r="AJ9" i="6" s="1"/>
  <c r="AE72" i="6"/>
  <c r="AF72" i="6" s="1"/>
  <c r="E72" i="6"/>
  <c r="D72" i="6"/>
  <c r="AE71" i="6"/>
  <c r="AF71" i="6" s="1"/>
  <c r="E71" i="6"/>
  <c r="D71" i="6"/>
  <c r="AE70" i="6"/>
  <c r="AF70" i="6" s="1"/>
  <c r="E70" i="6"/>
  <c r="D70" i="6"/>
  <c r="AE69" i="6"/>
  <c r="AF69" i="6" s="1"/>
  <c r="E69" i="6"/>
  <c r="D69" i="6"/>
  <c r="AE68" i="6"/>
  <c r="AF68" i="6" s="1"/>
  <c r="E68" i="6"/>
  <c r="D68" i="6"/>
  <c r="AE67" i="6"/>
  <c r="AF67" i="6" s="1"/>
  <c r="E67" i="6"/>
  <c r="D67" i="6"/>
  <c r="AE66" i="6"/>
  <c r="AF66" i="6" s="1"/>
  <c r="E66" i="6"/>
  <c r="D66" i="6"/>
  <c r="AE65" i="6"/>
  <c r="AF65" i="6" s="1"/>
  <c r="E65" i="6"/>
  <c r="D65" i="6"/>
  <c r="AE64" i="6"/>
  <c r="AF64" i="6" s="1"/>
  <c r="E64" i="6"/>
  <c r="D64" i="6"/>
  <c r="AE63" i="6"/>
  <c r="AF63" i="6" s="1"/>
  <c r="E63" i="6"/>
  <c r="D63" i="6"/>
  <c r="AE62" i="6"/>
  <c r="AF62" i="6" s="1"/>
  <c r="E62" i="6"/>
  <c r="D62" i="6"/>
  <c r="AE61" i="6"/>
  <c r="AF61" i="6" s="1"/>
  <c r="E61" i="6"/>
  <c r="D61" i="6"/>
  <c r="AE60" i="6"/>
  <c r="AF60" i="6" s="1"/>
  <c r="E60" i="6"/>
  <c r="D60" i="6"/>
  <c r="AE59" i="6"/>
  <c r="AF59" i="6" s="1"/>
  <c r="E59" i="6"/>
  <c r="D59" i="6"/>
  <c r="AE58" i="6"/>
  <c r="AF58" i="6" s="1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AB76" i="5"/>
  <c r="AD73" i="5"/>
  <c r="AI33" i="5" s="1"/>
  <c r="AJ33" i="5" s="1"/>
  <c r="AC73" i="5"/>
  <c r="AI32" i="5" s="1"/>
  <c r="AJ32" i="5" s="1"/>
  <c r="AB73" i="5"/>
  <c r="AI31" i="5" s="1"/>
  <c r="AJ31" i="5" s="1"/>
  <c r="AA73" i="5"/>
  <c r="AI30" i="5" s="1"/>
  <c r="AJ30" i="5" s="1"/>
  <c r="Z73" i="5"/>
  <c r="AI29" i="5" s="1"/>
  <c r="AJ29" i="5" s="1"/>
  <c r="Y73" i="5"/>
  <c r="AI28" i="5" s="1"/>
  <c r="AJ28" i="5" s="1"/>
  <c r="X73" i="5"/>
  <c r="AI27" i="5" s="1"/>
  <c r="AJ27" i="5" s="1"/>
  <c r="W73" i="5"/>
  <c r="AI26" i="5" s="1"/>
  <c r="AJ26" i="5" s="1"/>
  <c r="V73" i="5"/>
  <c r="AI25" i="5" s="1"/>
  <c r="AJ25" i="5" s="1"/>
  <c r="U73" i="5"/>
  <c r="AI24" i="5" s="1"/>
  <c r="AJ24" i="5" s="1"/>
  <c r="T73" i="5"/>
  <c r="AI23" i="5" s="1"/>
  <c r="AJ23" i="5" s="1"/>
  <c r="S73" i="5"/>
  <c r="AI22" i="5" s="1"/>
  <c r="AJ22" i="5" s="1"/>
  <c r="R73" i="5"/>
  <c r="AI21" i="5" s="1"/>
  <c r="AJ21" i="5" s="1"/>
  <c r="Q73" i="5"/>
  <c r="AI20" i="5" s="1"/>
  <c r="AJ20" i="5" s="1"/>
  <c r="P73" i="5"/>
  <c r="AI19" i="5" s="1"/>
  <c r="AJ19" i="5" s="1"/>
  <c r="O73" i="5"/>
  <c r="AI18" i="5" s="1"/>
  <c r="AJ18" i="5" s="1"/>
  <c r="N73" i="5"/>
  <c r="AI17" i="5" s="1"/>
  <c r="M73" i="5"/>
  <c r="AI16" i="5" s="1"/>
  <c r="AJ16" i="5" s="1"/>
  <c r="L73" i="5"/>
  <c r="AI15" i="5" s="1"/>
  <c r="AJ15" i="5" s="1"/>
  <c r="K73" i="5"/>
  <c r="AI14" i="5" s="1"/>
  <c r="J73" i="5"/>
  <c r="AI13" i="5" s="1"/>
  <c r="AJ13" i="5" s="1"/>
  <c r="I73" i="5"/>
  <c r="AI12" i="5" s="1"/>
  <c r="AJ12" i="5" s="1"/>
  <c r="H73" i="5"/>
  <c r="AI11" i="5" s="1"/>
  <c r="AJ11" i="5" s="1"/>
  <c r="G73" i="5"/>
  <c r="AI10" i="5" s="1"/>
  <c r="AJ10" i="5" s="1"/>
  <c r="F73" i="5"/>
  <c r="AI9" i="5" s="1"/>
  <c r="AJ9" i="5" s="1"/>
  <c r="AE72" i="5"/>
  <c r="AF72" i="5" s="1"/>
  <c r="E72" i="5"/>
  <c r="D72" i="5"/>
  <c r="AE71" i="5"/>
  <c r="AF71" i="5" s="1"/>
  <c r="E71" i="5"/>
  <c r="D71" i="5"/>
  <c r="AE70" i="5"/>
  <c r="AF70" i="5" s="1"/>
  <c r="E70" i="5"/>
  <c r="D70" i="5"/>
  <c r="AE69" i="5"/>
  <c r="AF69" i="5" s="1"/>
  <c r="E69" i="5"/>
  <c r="D69" i="5"/>
  <c r="AE68" i="5"/>
  <c r="AF68" i="5" s="1"/>
  <c r="E68" i="5"/>
  <c r="D68" i="5"/>
  <c r="AE67" i="5"/>
  <c r="AF67" i="5" s="1"/>
  <c r="E67" i="5"/>
  <c r="D67" i="5"/>
  <c r="AE66" i="5"/>
  <c r="AF66" i="5" s="1"/>
  <c r="E66" i="5"/>
  <c r="D66" i="5"/>
  <c r="AE65" i="5"/>
  <c r="AF65" i="5" s="1"/>
  <c r="E65" i="5"/>
  <c r="D65" i="5"/>
  <c r="AE64" i="5"/>
  <c r="AF64" i="5" s="1"/>
  <c r="E64" i="5"/>
  <c r="D64" i="5"/>
  <c r="AE63" i="5"/>
  <c r="AF63" i="5" s="1"/>
  <c r="E63" i="5"/>
  <c r="D63" i="5"/>
  <c r="AE62" i="5"/>
  <c r="AF62" i="5" s="1"/>
  <c r="E62" i="5"/>
  <c r="D62" i="5"/>
  <c r="AE61" i="5"/>
  <c r="AF61" i="5" s="1"/>
  <c r="E61" i="5"/>
  <c r="D61" i="5"/>
  <c r="AE60" i="5"/>
  <c r="AF60" i="5" s="1"/>
  <c r="E60" i="5"/>
  <c r="D60" i="5"/>
  <c r="AE59" i="5"/>
  <c r="AF59" i="5" s="1"/>
  <c r="E59" i="5"/>
  <c r="D59" i="5"/>
  <c r="AE58" i="5"/>
  <c r="AF58" i="5" s="1"/>
  <c r="E58" i="5"/>
  <c r="D58" i="5"/>
  <c r="AE57" i="5"/>
  <c r="AF57" i="5" s="1"/>
  <c r="E57" i="5"/>
  <c r="D57" i="5"/>
  <c r="AE56" i="5"/>
  <c r="AF56" i="5" s="1"/>
  <c r="E56" i="5"/>
  <c r="D56" i="5"/>
  <c r="AE55" i="5"/>
  <c r="AF55" i="5" s="1"/>
  <c r="E55" i="5"/>
  <c r="D55" i="5"/>
  <c r="AE54" i="5"/>
  <c r="AF54" i="5" s="1"/>
  <c r="E54" i="5"/>
  <c r="D54" i="5"/>
  <c r="AE53" i="5"/>
  <c r="AF53" i="5" s="1"/>
  <c r="E53" i="5"/>
  <c r="D53" i="5"/>
  <c r="AE52" i="5"/>
  <c r="AF52" i="5" s="1"/>
  <c r="E52" i="5"/>
  <c r="D52" i="5"/>
  <c r="AE51" i="5"/>
  <c r="AF51" i="5" s="1"/>
  <c r="E51" i="5"/>
  <c r="D51" i="5"/>
  <c r="AE50" i="5"/>
  <c r="AF50" i="5" s="1"/>
  <c r="E50" i="5"/>
  <c r="D50" i="5"/>
  <c r="AE49" i="5"/>
  <c r="AF49" i="5" s="1"/>
  <c r="E49" i="5"/>
  <c r="D49" i="5"/>
  <c r="AE48" i="5"/>
  <c r="AF48" i="5" s="1"/>
  <c r="E48" i="5"/>
  <c r="D48" i="5"/>
  <c r="AE47" i="5"/>
  <c r="AF47" i="5" s="1"/>
  <c r="E47" i="5"/>
  <c r="D47" i="5"/>
  <c r="AE46" i="5"/>
  <c r="AF46" i="5" s="1"/>
  <c r="E46" i="5"/>
  <c r="D46" i="5"/>
  <c r="AE45" i="5"/>
  <c r="AF45" i="5" s="1"/>
  <c r="E45" i="5"/>
  <c r="D45" i="5"/>
  <c r="AE44" i="5"/>
  <c r="AF44" i="5" s="1"/>
  <c r="E44" i="5"/>
  <c r="D44" i="5"/>
  <c r="AE43" i="5"/>
  <c r="AF43" i="5" s="1"/>
  <c r="E43" i="5"/>
  <c r="D43" i="5"/>
  <c r="AE42" i="5"/>
  <c r="AF42" i="5" s="1"/>
  <c r="E42" i="5"/>
  <c r="D42" i="5"/>
  <c r="AE41" i="5"/>
  <c r="AF41" i="5" s="1"/>
  <c r="E41" i="5"/>
  <c r="D41" i="5"/>
  <c r="AE40" i="5"/>
  <c r="AF40" i="5" s="1"/>
  <c r="E40" i="5"/>
  <c r="D40" i="5"/>
  <c r="AE39" i="5"/>
  <c r="AF39" i="5" s="1"/>
  <c r="E39" i="5"/>
  <c r="D39" i="5"/>
  <c r="AE38" i="5"/>
  <c r="AF38" i="5" s="1"/>
  <c r="E38" i="5"/>
  <c r="D38" i="5"/>
  <c r="F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C16" i="5"/>
  <c r="AH15" i="5"/>
  <c r="AC15" i="5"/>
  <c r="AH14" i="5"/>
  <c r="AH13" i="5"/>
  <c r="AH12" i="5"/>
  <c r="AH11" i="5"/>
  <c r="AH10" i="5"/>
  <c r="AH9" i="5"/>
  <c r="E6" i="5"/>
  <c r="K5" i="5"/>
  <c r="E4" i="5"/>
  <c r="K3" i="5"/>
  <c r="E3" i="5"/>
  <c r="AJ17" i="5" l="1"/>
  <c r="AJ14" i="5"/>
  <c r="O15" i="7"/>
  <c r="AJ18" i="8"/>
  <c r="AJ9" i="8"/>
  <c r="AJ12" i="8"/>
  <c r="AJ13" i="8"/>
  <c r="AJ17" i="8"/>
  <c r="O15" i="8"/>
  <c r="R7" i="7"/>
  <c r="O13" i="7"/>
  <c r="O11" i="7"/>
  <c r="O9" i="7"/>
  <c r="O12" i="7"/>
  <c r="O10" i="7"/>
  <c r="O9" i="8"/>
  <c r="O12" i="8"/>
  <c r="O11" i="8"/>
  <c r="O13" i="8"/>
  <c r="O10" i="8"/>
  <c r="O15" i="5"/>
  <c r="AJ18" i="6"/>
  <c r="AJ20" i="6"/>
  <c r="O15" i="6"/>
  <c r="O12" i="6"/>
  <c r="O10" i="6"/>
  <c r="O13" i="6"/>
  <c r="O11" i="6"/>
  <c r="O9" i="6"/>
  <c r="O13" i="5"/>
  <c r="O11" i="5"/>
  <c r="O9" i="5"/>
  <c r="O12" i="5"/>
  <c r="O10" i="5"/>
  <c r="R7" i="5" l="1"/>
  <c r="O16" i="5"/>
  <c r="AD5" i="5" s="1"/>
  <c r="O16" i="7"/>
  <c r="AD5" i="7" s="1"/>
  <c r="R7" i="8"/>
  <c r="R7" i="6"/>
  <c r="O16" i="8"/>
  <c r="AD5" i="8" s="1"/>
  <c r="O16" i="6"/>
  <c r="AD5" i="6" s="1"/>
</calcChain>
</file>

<file path=xl/sharedStrings.xml><?xml version="1.0" encoding="utf-8"?>
<sst xmlns="http://schemas.openxmlformats.org/spreadsheetml/2006/main" count="189" uniqueCount="56">
  <si>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</si>
  <si>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</si>
  <si>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</si>
  <si>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</si>
  <si>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</si>
  <si>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</si>
  <si>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</si>
  <si>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</si>
  <si>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</si>
  <si>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</si>
  <si>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</si>
  <si>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</si>
  <si>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</si>
  <si>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</si>
  <si>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</si>
  <si>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</si>
  <si>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</si>
  <si>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</si>
  <si>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Gökhan AKÇAYIR</t>
  </si>
  <si>
    <t>Yapılan sınavda sınıfın genel başarı yüzdesi</t>
  </si>
  <si>
    <t>olmuştur.</t>
  </si>
  <si>
    <t>Soruların ilgili olduğu konular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</si>
  <si>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</si>
  <si>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</si>
  <si>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: 1.Dönem</t>
  </si>
  <si>
    <t>Sınıf</t>
  </si>
  <si>
    <t>www.geometriarsivi.com</t>
  </si>
  <si>
    <t>: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</si>
  <si>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</si>
  <si>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</si>
  <si>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</si>
  <si>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</si>
  <si>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</si>
  <si>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</si>
  <si>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</si>
  <si>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</si>
  <si>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</si>
  <si>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</si>
  <si>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</si>
  <si>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</si>
  <si>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</si>
  <si>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: 1.Sınav</t>
  </si>
  <si>
    <t>Okul Müdürü</t>
  </si>
  <si>
    <t>Sınıfın Başarı Yüzdesi</t>
  </si>
  <si>
    <t>Aşağıda belirtilen konularda başarı oranı %50 nin altında kalmıştır.</t>
  </si>
  <si>
    <t>: 2.Sınav</t>
  </si>
  <si>
    <t>: 2.Dönem</t>
  </si>
  <si>
    <t>1. Sınav</t>
  </si>
  <si>
    <t>2. Sınav</t>
  </si>
  <si>
    <t>3. Sınav</t>
  </si>
  <si>
    <t>1. DÖNEM</t>
  </si>
  <si>
    <t>2.DÖNEM</t>
  </si>
  <si>
    <t>Sınavlara Git :</t>
  </si>
  <si>
    <t>MATEMATiK</t>
  </si>
  <si>
    <t>Seher AKYAZICI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</si>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</sst>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sz val="10"/>
      <name val="Arial Tur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sz val="10"/>
      <color theme="1"/>
      <name val="Arial Tur"/>
      <charset val="162"/>
    </font>
    <font>
      <u/>
      <sz val="11"/>
      <color theme="10"/>
      <name val="Arial Tur"/>
      <charset val="162"/>
    </font>
    <font>
      <u/>
      <sz val="10"/>
      <color theme="3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C0000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0" fillId="0" borderId="0"/>
  </cellStyleXfs>
  <cellXfs count="14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ill="1" applyAlignment="1">
      <alignment horizontal="left"/>
    </xf>
    <xf numFmtId="1" fontId="0" fillId="3" borderId="0" xfId="0" applyNumberFormat="1" applyFill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3" fillId="0" borderId="0" xfId="0" applyFont="1"/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5" xfId="0" applyFont="1" applyBorder="1" applyAlignment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horizontal="center" vertical="center" shrinkToFit="1"/>
    </xf>
    <xf numFmtId="165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1" fillId="5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vertical="center"/>
    </xf>
    <xf numFmtId="0" fontId="4" fillId="0" borderId="7" xfId="0" applyFont="1" applyBorder="1" applyAlignment="1">
      <alignment vertical="top" wrapText="1" readingOrder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 inden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6" borderId="16" xfId="0" applyFont="1" applyFill="1" applyBorder="1" applyAlignment="1" applyProtection="1">
      <alignment horizontal="left"/>
      <protection locked="0"/>
    </xf>
    <xf numFmtId="0" fontId="6" fillId="6" borderId="16" xfId="0" applyFont="1" applyFill="1" applyBorder="1" applyAlignment="1" applyProtection="1">
      <alignment horizontal="left" vertical="center"/>
      <protection locked="0"/>
    </xf>
    <xf numFmtId="0" fontId="14" fillId="6" borderId="17" xfId="1" applyFont="1" applyFill="1" applyBorder="1" applyProtection="1">
      <protection locked="0"/>
    </xf>
    <xf numFmtId="0" fontId="6" fillId="6" borderId="17" xfId="0" applyFont="1" applyFill="1" applyBorder="1" applyProtection="1">
      <protection locked="0"/>
    </xf>
    <xf numFmtId="0" fontId="14" fillId="6" borderId="18" xfId="1" applyFont="1" applyFill="1" applyBorder="1" applyProtection="1"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49" fontId="0" fillId="3" borderId="2" xfId="0" applyNumberForma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6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6" fillId="5" borderId="2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9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9" fillId="0" borderId="22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right" vertical="center" shrinkToFit="1"/>
    </xf>
    <xf numFmtId="0" fontId="18" fillId="0" borderId="24" xfId="0" applyFont="1" applyBorder="1" applyAlignment="1">
      <alignment horizontal="left" vertical="center" shrinkToFi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1" fillId="3" borderId="0" xfId="1" applyFill="1" applyAlignment="1">
      <alignment horizontal="center"/>
    </xf>
    <xf numFmtId="0" fontId="19" fillId="0" borderId="6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1" fontId="1" fillId="0" borderId="2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top" wrapText="1" readingOrder="1"/>
    </xf>
    <xf numFmtId="0" fontId="4" fillId="0" borderId="23" xfId="0" applyFont="1" applyBorder="1" applyAlignment="1">
      <alignment horizontal="center" vertical="top" wrapText="1" readingOrder="1"/>
    </xf>
    <xf numFmtId="0" fontId="20" fillId="3" borderId="0" xfId="0" applyFont="1" applyFill="1" applyAlignment="1">
      <alignment horizontal="center" vertical="center" wrapText="1"/>
    </xf>
    <xf numFmtId="0" fontId="19" fillId="0" borderId="8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right" vertical="center" shrinkToFit="1"/>
    </xf>
    <xf numFmtId="0" fontId="18" fillId="0" borderId="1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top" wrapText="1" indent="1" readingOrder="1"/>
    </xf>
    <xf numFmtId="0" fontId="4" fillId="0" borderId="0" xfId="0" applyFont="1" applyAlignment="1">
      <alignment horizontal="left" vertical="top" wrapText="1" indent="1" readingOrder="1"/>
    </xf>
    <xf numFmtId="0" fontId="4" fillId="0" borderId="7" xfId="0" applyFont="1" applyBorder="1" applyAlignment="1">
      <alignment horizontal="left" vertical="top" wrapText="1" indent="1" readingOrder="1"/>
    </xf>
    <xf numFmtId="0" fontId="9" fillId="0" borderId="6" xfId="0" applyFont="1" applyBorder="1" applyAlignment="1">
      <alignment horizontal="left" vertical="top" wrapText="1" shrinkToFit="1" readingOrder="1"/>
    </xf>
    <xf numFmtId="0" fontId="9" fillId="0" borderId="0" xfId="0" applyFont="1" applyAlignment="1">
      <alignment horizontal="left" vertical="top" wrapText="1" shrinkToFit="1" readingOrder="1"/>
    </xf>
    <xf numFmtId="0" fontId="9" fillId="0" borderId="7" xfId="0" applyFont="1" applyBorder="1" applyAlignment="1">
      <alignment horizontal="left" vertical="top" wrapText="1" shrinkToFit="1" readingOrder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4" borderId="33" xfId="0" applyFont="1" applyFill="1" applyBorder="1" applyAlignment="1" applyProtection="1">
      <alignment horizontal="left" vertical="center" indent="1" shrinkToFit="1"/>
      <protection locked="0"/>
    </xf>
    <xf numFmtId="0" fontId="3" fillId="4" borderId="34" xfId="0" applyFont="1" applyFill="1" applyBorder="1" applyAlignment="1" applyProtection="1">
      <alignment horizontal="left" vertical="center" indent="1" shrinkToFit="1"/>
      <protection locked="0"/>
    </xf>
    <xf numFmtId="164" fontId="1" fillId="0" borderId="23" xfId="0" applyNumberFormat="1" applyFont="1" applyBorder="1" applyAlignment="1">
      <alignment horizontal="center" vertical="top" shrinkToFit="1" readingOrder="1"/>
    </xf>
    <xf numFmtId="0" fontId="3" fillId="0" borderId="5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4" borderId="33" xfId="0" applyFont="1" applyFill="1" applyBorder="1" applyAlignment="1" applyProtection="1">
      <alignment horizontal="left" vertical="center" indent="1" shrinkToFit="1"/>
      <protection locked="0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textRotation="90"/>
    </xf>
    <xf numFmtId="0" fontId="19" fillId="2" borderId="2" xfId="0" applyFont="1" applyFill="1" applyBorder="1" applyAlignment="1">
      <alignment horizontal="center" vertical="center" textRotation="90"/>
    </xf>
    <xf numFmtId="0" fontId="19" fillId="2" borderId="24" xfId="0" applyFont="1" applyFill="1" applyBorder="1" applyAlignment="1">
      <alignment horizontal="center" vertical="center" textRotation="90"/>
    </xf>
    <xf numFmtId="0" fontId="19" fillId="2" borderId="25" xfId="0" applyFont="1" applyFill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3">
    <cellStyle name="Köprü" xfId="1" builtinId="8"/>
    <cellStyle name="Normal" xfId="0" builtinId="0"/>
    <cellStyle name="Normal 2" xfId="2" xr:uid="{00000000-0005-0000-0000-000002000000}"/>
  </cellStyles>
  <dxfs count="16"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'1.Dön-1.Sınav'!$F$73:$AD$73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5-4729-8559-A63755498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2981120"/>
        <c:axId val="92982656"/>
      </c:barChart>
      <c:catAx>
        <c:axId val="929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29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826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298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'1.Dön-1.Sınav'!$H$9:$H$13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'1.Dön-1.Sınav'!$O$9:$O$13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E-4199-B322-2780F3169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93003136"/>
        <c:axId val="93045888"/>
      </c:barChart>
      <c:catAx>
        <c:axId val="9300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045888"/>
        <c:crosses val="autoZero"/>
        <c:auto val="1"/>
        <c:lblAlgn val="ctr"/>
        <c:lblOffset val="100"/>
        <c:noMultiLvlLbl val="0"/>
      </c:catAx>
      <c:valAx>
        <c:axId val="930458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9300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'1.Dön-2.Sınav'!$F$73:$AD$73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7FD-8019-31B10234A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3201920"/>
        <c:axId val="93203456"/>
      </c:barChart>
      <c:catAx>
        <c:axId val="932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03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0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'1.Dön-2.Sınav'!$H$9:$H$13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'1.Dön-2.Sınav'!$O$9:$O$13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2-42D6-8343-5FDDB0995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93228032"/>
        <c:axId val="93258496"/>
      </c:barChart>
      <c:catAx>
        <c:axId val="9322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58496"/>
        <c:crosses val="autoZero"/>
        <c:auto val="1"/>
        <c:lblAlgn val="ctr"/>
        <c:lblOffset val="100"/>
        <c:noMultiLvlLbl val="0"/>
      </c:catAx>
      <c:valAx>
        <c:axId val="932584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9322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'2.Dön-1.Sınav'!$F$73:$AD$73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8-4040-8C40-6C4FBE6DC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3316224"/>
        <c:axId val="93317760"/>
      </c:barChart>
      <c:catAx>
        <c:axId val="933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31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177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31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'2.Dön-1.Sınav'!$H$9:$H$13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'2.Dön-1.Sınav'!$O$9:$O$13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80D-809A-91C17E495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93420160"/>
        <c:axId val="93421952"/>
      </c:barChart>
      <c:catAx>
        <c:axId val="9342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421952"/>
        <c:crosses val="autoZero"/>
        <c:auto val="1"/>
        <c:lblAlgn val="ctr"/>
        <c:lblOffset val="100"/>
        <c:noMultiLvlLbl val="0"/>
      </c:catAx>
      <c:valAx>
        <c:axId val="934219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93420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sng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r-TR" sz="900" b="1" u="sng">
                <a:solidFill>
                  <a:schemeClr val="tx1"/>
                </a:solidFill>
              </a:rPr>
              <a:t>SorularA</a:t>
            </a:r>
            <a:r>
              <a:rPr lang="tr-TR" sz="900" b="1" u="sng" baseline="0">
                <a:solidFill>
                  <a:schemeClr val="tx1"/>
                </a:solidFill>
              </a:rPr>
              <a:t> GÖRE BAŞARI</a:t>
            </a:r>
            <a:r>
              <a:rPr lang="tr-TR" sz="900" b="1" u="sng">
                <a:solidFill>
                  <a:schemeClr val="tx1"/>
                </a:solidFill>
              </a:rPr>
              <a:t>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'2.Dön-2.Sınav'!$F$73:$AD$73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1-4F50-93F4-FD9EAB7A6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3557504"/>
        <c:axId val="93559040"/>
      </c:barChart>
      <c:catAx>
        <c:axId val="935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55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590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55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'2.Dön-2.Sınav'!$H$9:$H$13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'2.Dön-2.Sınav'!$O$9:$O$13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F-47E8-A559-4739AE17D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93583616"/>
        <c:axId val="97202176"/>
      </c:barChart>
      <c:catAx>
        <c:axId val="9358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7202176"/>
        <c:crosses val="autoZero"/>
        <c:auto val="1"/>
        <c:lblAlgn val="ctr"/>
        <c:lblOffset val="100"/>
        <c:noMultiLvlLbl val="0"/>
      </c:catAx>
      <c:valAx>
        <c:axId val="972021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9358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495300</xdr:colOff>
      <xdr:row>27</xdr:row>
      <xdr:rowOff>104775</xdr:rowOff>
    </xdr:to>
    <xdr:graphicFrame macro="">
      <xdr:nvGraphicFramePr>
        <xdr:cNvPr id="2049" name="Chart 44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2050" name="Grafik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495300</xdr:colOff>
      <xdr:row>27</xdr:row>
      <xdr:rowOff>104775</xdr:rowOff>
    </xdr:to>
    <xdr:graphicFrame macro="">
      <xdr:nvGraphicFramePr>
        <xdr:cNvPr id="3073" name="Chart 44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3074" name="Grafik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495300</xdr:colOff>
      <xdr:row>27</xdr:row>
      <xdr:rowOff>104775</xdr:rowOff>
    </xdr:to>
    <xdr:graphicFrame macro="">
      <xdr:nvGraphicFramePr>
        <xdr:cNvPr id="4097" name="Chart 44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4098" name="Grafik 2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495300</xdr:colOff>
      <xdr:row>27</xdr:row>
      <xdr:rowOff>104775</xdr:rowOff>
    </xdr:to>
    <xdr:graphicFrame macro="">
      <xdr:nvGraphicFramePr>
        <xdr:cNvPr id="5121" name="Chart 44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495300</xdr:colOff>
      <xdr:row>33</xdr:row>
      <xdr:rowOff>133350</xdr:rowOff>
    </xdr:to>
    <xdr:graphicFrame macro="">
      <xdr:nvGraphicFramePr>
        <xdr:cNvPr id="5122" name="Grafik 2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ometriarsi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ometriarsivi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eometriarsivi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eometriarsi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tabColor rgb="FFFF0000"/>
  </sheetPr>
  <dimension ref="A1:H125"/>
  <sheetViews>
    <sheetView zoomScaleNormal="100" workbookViewId="0">
      <selection activeCell="H8" sqref="H8"/>
    </sheetView>
  </sheetViews>
  <sheetFormatPr defaultColWidth="9.140625" defaultRowHeight="12.75" x14ac:dyDescent="0.2"/>
  <cols>
    <col min="3" max="3" width="9.5703125" customWidth="1"/>
    <col min="4" max="4" width="33.85546875" customWidth="1"/>
    <col min="6" max="6" width="15.5703125" customWidth="1"/>
    <col min="7" max="7" width="1.42578125" customWidth="1"/>
    <col min="8" max="8" width="42.42578125" customWidth="1"/>
  </cols>
  <sheetData>
    <row r="1" spans="1:8" ht="17.25" customHeight="1" x14ac:dyDescent="0.2">
      <c r="A1" s="60"/>
      <c r="B1" s="60"/>
      <c r="C1" s="60"/>
      <c r="D1" s="60"/>
      <c r="E1" s="60"/>
      <c r="F1" s="60"/>
      <c r="G1" s="60"/>
      <c r="H1" s="60"/>
    </row>
    <row r="2" spans="1:8" ht="18" x14ac:dyDescent="0.25">
      <c r="B2" s="67" t="str">
        <f>H6&amp;"  SINIFI ÖĞRENCİ LİSTESİ"</f>
        <v xml:space="preserve">  SINIFI ÖĞRENCİ LİSTESİ</v>
      </c>
      <c r="C2" s="67"/>
      <c r="D2" s="67"/>
      <c r="F2">
        <v>1111</v>
      </c>
    </row>
    <row r="3" spans="1:8" ht="28.5" customHeight="1" x14ac:dyDescent="0.2">
      <c r="B3" s="61" t="s">
        <v>0</v>
      </c>
      <c r="C3" s="61"/>
      <c r="D3" s="61"/>
      <c r="F3" s="66" t="s">
        <v>32</v>
      </c>
      <c r="G3" s="66"/>
      <c r="H3" s="66"/>
    </row>
    <row r="4" spans="1:8" ht="28.5" customHeight="1" x14ac:dyDescent="0.2">
      <c r="B4" s="10" t="s">
        <v>3</v>
      </c>
      <c r="C4" s="10" t="s">
        <v>4</v>
      </c>
      <c r="D4" s="10" t="s">
        <v>5</v>
      </c>
      <c r="F4" s="36" t="s">
        <v>30</v>
      </c>
      <c r="G4" s="37" t="s">
        <v>27</v>
      </c>
      <c r="H4" s="57"/>
    </row>
    <row r="5" spans="1:8" ht="14.1" customHeight="1" x14ac:dyDescent="0.2">
      <c r="B5" s="11">
        <v>1</v>
      </c>
      <c r="C5" s="15"/>
      <c r="D5" s="16"/>
      <c r="F5" s="38" t="s">
        <v>31</v>
      </c>
      <c r="G5" s="39" t="s">
        <v>27</v>
      </c>
      <c r="H5" s="57" t="s">
        <v>55</v>
      </c>
    </row>
    <row r="6" spans="1:8" ht="14.1" customHeight="1" x14ac:dyDescent="0.2">
      <c r="B6" s="11">
        <v>2</v>
      </c>
      <c r="C6" s="15"/>
      <c r="D6" s="16"/>
      <c r="F6" s="38" t="s">
        <v>25</v>
      </c>
      <c r="G6" s="39" t="s">
        <v>27</v>
      </c>
      <c r="H6" s="58"/>
    </row>
    <row r="7" spans="1:8" ht="14.1" customHeight="1" x14ac:dyDescent="0.2">
      <c r="B7" s="11">
        <v>3</v>
      </c>
      <c r="C7" s="15"/>
      <c r="D7" s="16"/>
      <c r="F7" s="38" t="s">
        <v>28</v>
      </c>
      <c r="G7" s="39" t="s">
        <v>27</v>
      </c>
      <c r="H7" s="57" t="s">
        <v>53</v>
      </c>
    </row>
    <row r="8" spans="1:8" ht="14.1" customHeight="1" x14ac:dyDescent="0.2">
      <c r="B8" s="11">
        <v>1</v>
      </c>
      <c r="C8" s="15"/>
      <c r="D8" s="16"/>
      <c r="F8" s="38" t="s">
        <v>29</v>
      </c>
      <c r="G8" s="39" t="s">
        <v>27</v>
      </c>
      <c r="H8" s="57"/>
    </row>
    <row r="9" spans="1:8" ht="14.1" customHeight="1" x14ac:dyDescent="0.2">
      <c r="B9" s="11">
        <v>5</v>
      </c>
      <c r="C9" s="15"/>
      <c r="D9" s="16"/>
      <c r="F9" s="38" t="s">
        <v>33</v>
      </c>
      <c r="G9" s="39" t="s">
        <v>27</v>
      </c>
      <c r="H9" s="57" t="s">
        <v>53</v>
      </c>
    </row>
    <row r="10" spans="1:8" ht="14.1" customHeight="1" thickBot="1" x14ac:dyDescent="0.25">
      <c r="B10" s="11">
        <v>6</v>
      </c>
      <c r="C10" s="15"/>
      <c r="D10" s="16"/>
      <c r="F10" s="12"/>
    </row>
    <row r="11" spans="1:8" ht="14.1" customHeight="1" thickBot="1" x14ac:dyDescent="0.25">
      <c r="B11" s="11">
        <v>7</v>
      </c>
      <c r="C11" s="15"/>
      <c r="D11" s="16"/>
      <c r="F11" s="52" t="s">
        <v>52</v>
      </c>
    </row>
    <row r="12" spans="1:8" ht="14.1" customHeight="1" x14ac:dyDescent="0.2">
      <c r="B12" s="11">
        <v>8</v>
      </c>
      <c r="C12" s="15"/>
      <c r="D12" s="16"/>
      <c r="F12" s="53" t="s">
        <v>50</v>
      </c>
      <c r="G12" s="13"/>
      <c r="H12" s="51"/>
    </row>
    <row r="13" spans="1:8" ht="14.1" customHeight="1" x14ac:dyDescent="0.2">
      <c r="B13" s="11">
        <v>9</v>
      </c>
      <c r="C13" s="15"/>
      <c r="D13" s="16"/>
      <c r="F13" s="54" t="s">
        <v>47</v>
      </c>
      <c r="G13" s="62"/>
      <c r="H13" s="63"/>
    </row>
    <row r="14" spans="1:8" ht="14.1" customHeight="1" x14ac:dyDescent="0.2">
      <c r="B14" s="11">
        <v>10</v>
      </c>
      <c r="C14" s="15"/>
      <c r="D14" s="16"/>
      <c r="F14" s="54" t="s">
        <v>48</v>
      </c>
      <c r="G14" s="64"/>
      <c r="H14" s="65"/>
    </row>
    <row r="15" spans="1:8" ht="14.1" customHeight="1" x14ac:dyDescent="0.2">
      <c r="B15" s="11">
        <v>11</v>
      </c>
      <c r="C15" s="15"/>
      <c r="D15" s="16"/>
      <c r="F15" s="54" t="s">
        <v>49</v>
      </c>
      <c r="H15" s="5"/>
    </row>
    <row r="16" spans="1:8" ht="14.1" customHeight="1" x14ac:dyDescent="0.2">
      <c r="B16" s="11">
        <v>12</v>
      </c>
      <c r="C16" s="15"/>
      <c r="D16" s="16"/>
      <c r="F16" s="55" t="s">
        <v>51</v>
      </c>
    </row>
    <row r="17" spans="2:6" ht="14.1" customHeight="1" x14ac:dyDescent="0.2">
      <c r="B17" s="11">
        <v>13</v>
      </c>
      <c r="C17" s="15"/>
      <c r="D17" s="16"/>
      <c r="F17" s="54" t="s">
        <v>47</v>
      </c>
    </row>
    <row r="18" spans="2:6" ht="14.1" customHeight="1" x14ac:dyDescent="0.2">
      <c r="B18" s="11">
        <v>14</v>
      </c>
      <c r="C18" s="15"/>
      <c r="D18" s="16"/>
      <c r="F18" s="54" t="s">
        <v>48</v>
      </c>
    </row>
    <row r="19" spans="2:6" ht="14.1" customHeight="1" thickBot="1" x14ac:dyDescent="0.25">
      <c r="B19" s="11">
        <v>15</v>
      </c>
      <c r="C19" s="15"/>
      <c r="D19" s="16"/>
      <c r="F19" s="56" t="s">
        <v>49</v>
      </c>
    </row>
    <row r="20" spans="2:6" ht="14.1" customHeight="1" x14ac:dyDescent="0.2">
      <c r="B20" s="11">
        <v>16</v>
      </c>
      <c r="C20" s="15"/>
      <c r="D20" s="16"/>
    </row>
    <row r="21" spans="2:6" ht="14.1" customHeight="1" x14ac:dyDescent="0.2">
      <c r="B21" s="11">
        <v>17</v>
      </c>
      <c r="C21" s="15"/>
      <c r="D21" s="16"/>
    </row>
    <row r="22" spans="2:6" ht="14.1" customHeight="1" x14ac:dyDescent="0.2">
      <c r="B22" s="11">
        <v>18</v>
      </c>
      <c r="C22" s="15"/>
      <c r="D22" s="16"/>
    </row>
    <row r="23" spans="2:6" ht="14.1" customHeight="1" x14ac:dyDescent="0.2">
      <c r="B23" s="11">
        <v>19</v>
      </c>
      <c r="C23" s="15"/>
      <c r="D23" s="16"/>
    </row>
    <row r="24" spans="2:6" ht="14.1" customHeight="1" x14ac:dyDescent="0.2">
      <c r="B24" s="11">
        <v>20</v>
      </c>
      <c r="C24" s="15"/>
      <c r="D24" s="16"/>
    </row>
    <row r="25" spans="2:6" ht="14.1" customHeight="1" x14ac:dyDescent="0.2">
      <c r="B25" s="11">
        <v>21</v>
      </c>
      <c r="C25" s="15"/>
      <c r="D25" s="16"/>
    </row>
    <row r="26" spans="2:6" ht="14.1" customHeight="1" x14ac:dyDescent="0.2">
      <c r="B26" s="11">
        <v>22</v>
      </c>
      <c r="C26" s="15"/>
      <c r="D26" s="16"/>
    </row>
    <row r="27" spans="2:6" ht="14.1" customHeight="1" x14ac:dyDescent="0.2">
      <c r="B27" s="11">
        <v>23</v>
      </c>
      <c r="C27" s="15"/>
      <c r="D27" s="16"/>
    </row>
    <row r="28" spans="2:6" ht="14.1" customHeight="1" x14ac:dyDescent="0.2">
      <c r="B28" s="11">
        <v>24</v>
      </c>
      <c r="C28" s="15"/>
      <c r="D28" s="16"/>
    </row>
    <row r="29" spans="2:6" ht="14.1" customHeight="1" x14ac:dyDescent="0.2">
      <c r="B29" s="11">
        <v>25</v>
      </c>
      <c r="C29" s="15"/>
      <c r="D29" s="16"/>
    </row>
    <row r="30" spans="2:6" ht="14.1" customHeight="1" x14ac:dyDescent="0.2">
      <c r="B30" s="11">
        <v>26</v>
      </c>
      <c r="C30" s="15"/>
      <c r="D30" s="16"/>
    </row>
    <row r="31" spans="2:6" ht="14.1" customHeight="1" x14ac:dyDescent="0.2">
      <c r="B31" s="11">
        <v>27</v>
      </c>
      <c r="C31" s="15"/>
      <c r="D31" s="16"/>
    </row>
    <row r="32" spans="2:6" ht="14.1" customHeight="1" x14ac:dyDescent="0.2">
      <c r="B32" s="11">
        <v>28</v>
      </c>
      <c r="C32" s="15"/>
      <c r="D32" s="16"/>
    </row>
    <row r="33" spans="2:4" ht="14.1" customHeight="1" x14ac:dyDescent="0.2">
      <c r="B33" s="11">
        <v>29</v>
      </c>
      <c r="C33" s="15"/>
      <c r="D33" s="16"/>
    </row>
    <row r="34" spans="2:4" ht="14.1" customHeight="1" x14ac:dyDescent="0.2">
      <c r="B34" s="11">
        <v>30</v>
      </c>
      <c r="C34" s="15"/>
      <c r="D34" s="16"/>
    </row>
    <row r="35" spans="2:4" ht="14.1" customHeight="1" x14ac:dyDescent="0.2">
      <c r="B35" s="11">
        <v>31</v>
      </c>
      <c r="C35" s="15"/>
      <c r="D35" s="16"/>
    </row>
    <row r="36" spans="2:4" ht="14.1" customHeight="1" x14ac:dyDescent="0.2">
      <c r="B36" s="11">
        <v>32</v>
      </c>
      <c r="C36" s="15"/>
      <c r="D36" s="16"/>
    </row>
    <row r="37" spans="2:4" ht="14.1" customHeight="1" x14ac:dyDescent="0.2">
      <c r="B37" s="11">
        <v>33</v>
      </c>
      <c r="C37" s="15"/>
      <c r="D37" s="16"/>
    </row>
    <row r="38" spans="2:4" ht="14.1" customHeight="1" x14ac:dyDescent="0.2">
      <c r="B38" s="11">
        <v>34</v>
      </c>
      <c r="C38" s="15"/>
      <c r="D38" s="59"/>
    </row>
    <row r="39" spans="2:4" ht="14.1" customHeight="1" x14ac:dyDescent="0.2">
      <c r="B39" s="11">
        <v>35</v>
      </c>
      <c r="C39" s="15"/>
      <c r="D39" s="16"/>
    </row>
    <row r="40" spans="2:4" ht="12" customHeight="1" x14ac:dyDescent="0.2"/>
    <row r="41" spans="2:4" ht="12" customHeight="1" x14ac:dyDescent="0.2"/>
    <row r="42" spans="2:4" ht="12" customHeight="1" x14ac:dyDescent="0.2"/>
    <row r="43" spans="2:4" ht="12" customHeight="1" x14ac:dyDescent="0.2"/>
    <row r="44" spans="2:4" ht="12" customHeight="1" x14ac:dyDescent="0.2"/>
    <row r="45" spans="2:4" ht="12" customHeight="1" x14ac:dyDescent="0.2"/>
    <row r="46" spans="2:4" ht="12" customHeight="1" x14ac:dyDescent="0.2"/>
    <row r="47" spans="2:4" ht="12" customHeight="1" x14ac:dyDescent="0.2"/>
    <row r="48" spans="2:4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28.5" customHeight="1" x14ac:dyDescent="0.2"/>
    <row r="90" ht="28.5" customHeight="1" x14ac:dyDescent="0.2"/>
    <row r="91" ht="28.5" customHeight="1" x14ac:dyDescent="0.2"/>
    <row r="92" ht="28.5" customHeight="1" x14ac:dyDescent="0.2"/>
    <row r="93" ht="28.5" customHeight="1" x14ac:dyDescent="0.2"/>
    <row r="94" ht="28.5" customHeight="1" x14ac:dyDescent="0.2"/>
    <row r="95" ht="28.5" customHeight="1" x14ac:dyDescent="0.2"/>
    <row r="96" ht="28.5" customHeight="1" x14ac:dyDescent="0.2"/>
    <row r="97" ht="28.5" customHeight="1" x14ac:dyDescent="0.2"/>
    <row r="98" ht="28.5" customHeight="1" x14ac:dyDescent="0.2"/>
    <row r="99" ht="28.5" customHeight="1" x14ac:dyDescent="0.2"/>
    <row r="100" ht="28.5" customHeight="1" x14ac:dyDescent="0.2"/>
    <row r="101" ht="28.5" customHeight="1" x14ac:dyDescent="0.2"/>
    <row r="102" ht="28.5" customHeight="1" x14ac:dyDescent="0.2"/>
    <row r="103" ht="28.5" customHeight="1" x14ac:dyDescent="0.2"/>
    <row r="104" ht="28.5" customHeight="1" x14ac:dyDescent="0.2"/>
    <row r="105" ht="28.5" customHeight="1" x14ac:dyDescent="0.2"/>
    <row r="106" ht="28.5" customHeight="1" x14ac:dyDescent="0.2"/>
    <row r="107" ht="28.5" customHeight="1" x14ac:dyDescent="0.2"/>
    <row r="108" ht="28.5" customHeight="1" x14ac:dyDescent="0.2"/>
    <row r="109" ht="28.5" customHeight="1" x14ac:dyDescent="0.2"/>
    <row r="110" ht="28.5" customHeight="1" x14ac:dyDescent="0.2"/>
    <row r="111" ht="28.5" customHeight="1" x14ac:dyDescent="0.2"/>
    <row r="112" ht="28.5" customHeight="1" x14ac:dyDescent="0.2"/>
    <row r="113" ht="28.5" customHeight="1" x14ac:dyDescent="0.2"/>
    <row r="114" ht="28.5" customHeight="1" x14ac:dyDescent="0.2"/>
    <row r="115" ht="28.5" customHeight="1" x14ac:dyDescent="0.2"/>
    <row r="116" ht="28.5" customHeight="1" x14ac:dyDescent="0.2"/>
    <row r="117" ht="28.5" customHeight="1" x14ac:dyDescent="0.2"/>
    <row r="118" ht="28.5" customHeight="1" x14ac:dyDescent="0.2"/>
    <row r="119" ht="28.5" customHeight="1" x14ac:dyDescent="0.2"/>
    <row r="120" ht="28.5" customHeight="1" x14ac:dyDescent="0.2"/>
    <row r="121" ht="28.5" customHeight="1" x14ac:dyDescent="0.2"/>
    <row r="122" ht="28.5" customHeight="1" x14ac:dyDescent="0.2"/>
    <row r="123" ht="28.5" customHeight="1" x14ac:dyDescent="0.2"/>
    <row r="124" ht="28.5" customHeight="1" x14ac:dyDescent="0.2"/>
    <row r="125" ht="28.5" customHeight="1" x14ac:dyDescent="0.2"/>
  </sheetData>
  <sheetProtection selectLockedCells="1"/>
  <mergeCells count="6">
    <mergeCell ref="A1:H1"/>
    <mergeCell ref="B3:D3"/>
    <mergeCell ref="G13:H13"/>
    <mergeCell ref="G14:H14"/>
    <mergeCell ref="F3:H3"/>
    <mergeCell ref="B2:D2"/>
  </mergeCells>
  <hyperlinks>
    <hyperlink ref="F13" location="'1.Dön-1.Sınav'!A1" display="1. Sınav" xr:uid="{00000000-0004-0000-0000-000000000000}"/>
    <hyperlink ref="F14" location="'1.Dön-2.Sınav'!A1" display="2. Sınav" xr:uid="{00000000-0004-0000-0000-000001000000}"/>
    <hyperlink ref="F19" location="'2.Dön-3.Sınav'!A1" display="3. Sınav" xr:uid="{00000000-0004-0000-0000-000005000000}"/>
    <hyperlink ref="F18" location="'2.Dön-2.Sınav'!A1" display="2. Sınav" xr:uid="{00000000-0004-0000-0000-000004000000}"/>
    <hyperlink ref="F17" location="'2.Dön-1.Sınav'!A1" display="1. Sınav" xr:uid="{00000000-0004-0000-0000-000003000000}"/>
    <hyperlink ref="F15" location="'1.Dön-3.Sınav'!A1" display="3. Sınav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>
    <tabColor rgb="FFFFFF00"/>
    <pageSetUpPr fitToPage="1"/>
  </sheetPr>
  <dimension ref="C1:AJ78"/>
  <sheetViews>
    <sheetView topLeftCell="B1" workbookViewId="0">
      <selection activeCell="F9" sqref="F9:F18"/>
    </sheetView>
  </sheetViews>
  <sheetFormatPr defaultColWidth="9.140625" defaultRowHeight="12.75" x14ac:dyDescent="0.2"/>
  <cols>
    <col min="1" max="1" width="2.85546875" customWidth="1"/>
    <col min="2" max="2" width="2.5703125" customWidth="1"/>
    <col min="3" max="3" width="5.5703125" customWidth="1"/>
    <col min="4" max="4" width="6.5703125" customWidth="1"/>
    <col min="5" max="5" width="26.42578125" customWidth="1"/>
    <col min="6" max="6" width="4.5703125" customWidth="1"/>
    <col min="7" max="30" width="3.5703125" customWidth="1"/>
    <col min="31" max="31" width="5.5703125" customWidth="1"/>
    <col min="32" max="32" width="10.42578125" customWidth="1"/>
    <col min="33" max="33" width="8.42578125" customWidth="1"/>
    <col min="34" max="34" width="23.42578125" style="6" hidden="1" customWidth="1"/>
    <col min="35" max="35" width="0" style="7" hidden="1" customWidth="1"/>
    <col min="36" max="36" width="25" style="7" hidden="1" customWidth="1"/>
  </cols>
  <sheetData>
    <row r="1" spans="3:36" ht="9" customHeight="1" x14ac:dyDescent="0.2"/>
    <row r="2" spans="3:36" ht="30" customHeight="1" thickBot="1" x14ac:dyDescent="0.25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4"/>
      <c r="AH2" s="72" t="s">
        <v>18</v>
      </c>
      <c r="AI2" s="72"/>
      <c r="AJ2" s="72"/>
    </row>
    <row r="3" spans="3:36" ht="15" customHeight="1" x14ac:dyDescent="0.2">
      <c r="C3" s="73" t="s">
        <v>12</v>
      </c>
      <c r="D3" s="74"/>
      <c r="E3" s="75" t="str">
        <f>Liste!G4&amp;Liste!H4</f>
        <v>:</v>
      </c>
      <c r="F3" s="75"/>
      <c r="G3" s="76" t="s">
        <v>15</v>
      </c>
      <c r="H3" s="76"/>
      <c r="I3" s="76"/>
      <c r="J3" s="76"/>
      <c r="K3" s="75" t="str">
        <f>Liste!G6&amp;" "&amp;Liste!H6</f>
        <v xml:space="preserve">: </v>
      </c>
      <c r="L3" s="75"/>
      <c r="M3" s="75"/>
      <c r="N3" s="75"/>
      <c r="O3" s="75"/>
      <c r="P3" s="77"/>
      <c r="Q3" s="1"/>
      <c r="R3" s="78" t="s">
        <v>11</v>
      </c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0"/>
      <c r="AG3" s="4"/>
      <c r="AH3" s="84" t="s">
        <v>26</v>
      </c>
      <c r="AI3" s="72"/>
      <c r="AJ3" s="72"/>
    </row>
    <row r="4" spans="3:36" ht="15" customHeight="1" thickBot="1" x14ac:dyDescent="0.25">
      <c r="C4" s="85" t="s">
        <v>13</v>
      </c>
      <c r="D4" s="86"/>
      <c r="E4" s="69" t="str">
        <f>Liste!G5&amp;Liste!H5</f>
        <v>:2023-2024</v>
      </c>
      <c r="F4" s="69"/>
      <c r="G4" s="68" t="s">
        <v>35</v>
      </c>
      <c r="H4" s="68"/>
      <c r="I4" s="68"/>
      <c r="J4" s="68"/>
      <c r="K4" s="69" t="s">
        <v>41</v>
      </c>
      <c r="L4" s="69"/>
      <c r="M4" s="69"/>
      <c r="N4" s="69"/>
      <c r="O4" s="69"/>
      <c r="P4" s="70"/>
      <c r="Q4" s="1"/>
      <c r="R4" s="81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3"/>
    </row>
    <row r="5" spans="3:36" ht="15" customHeight="1" x14ac:dyDescent="0.2">
      <c r="C5" s="85" t="s">
        <v>14</v>
      </c>
      <c r="D5" s="86"/>
      <c r="E5" s="69" t="s">
        <v>24</v>
      </c>
      <c r="F5" s="69"/>
      <c r="G5" s="68" t="s">
        <v>28</v>
      </c>
      <c r="H5" s="68"/>
      <c r="I5" s="68"/>
      <c r="J5" s="68"/>
      <c r="K5" s="69" t="str">
        <f>Liste!G8&amp;" "&amp;Liste!H7</f>
        <v>: MATEMATiK</v>
      </c>
      <c r="L5" s="69"/>
      <c r="M5" s="69"/>
      <c r="N5" s="69"/>
      <c r="O5" s="69"/>
      <c r="P5" s="70"/>
      <c r="Q5" s="1"/>
      <c r="R5" s="89" t="s">
        <v>19</v>
      </c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110" t="e">
        <f>O16</f>
        <v>#DIV/0!</v>
      </c>
      <c r="AE5" s="110"/>
      <c r="AF5" s="40" t="s">
        <v>20</v>
      </c>
      <c r="AH5" s="91" t="s">
        <v>34</v>
      </c>
      <c r="AI5" s="91"/>
      <c r="AJ5" s="91"/>
    </row>
    <row r="6" spans="3:36" ht="15" customHeight="1" thickBot="1" x14ac:dyDescent="0.25">
      <c r="C6" s="92" t="s">
        <v>29</v>
      </c>
      <c r="D6" s="93"/>
      <c r="E6" s="94" t="str">
        <f>Liste!G7&amp;Liste!H8</f>
        <v>:</v>
      </c>
      <c r="F6" s="94"/>
      <c r="G6" s="95"/>
      <c r="H6" s="95"/>
      <c r="I6" s="95"/>
      <c r="J6" s="95"/>
      <c r="K6" s="94"/>
      <c r="L6" s="94"/>
      <c r="M6" s="94"/>
      <c r="N6" s="94"/>
      <c r="O6" s="94"/>
      <c r="P6" s="96"/>
      <c r="Q6" s="1"/>
      <c r="R6" s="97" t="s">
        <v>44</v>
      </c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9"/>
      <c r="AH6" s="91"/>
      <c r="AI6" s="91"/>
      <c r="AJ6" s="91"/>
    </row>
    <row r="7" spans="3:36" ht="13.5" customHeight="1" thickBot="1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00" t="str">
        <f>CONCATENATE(AJ9,AJ10,AJ11,AJ12,AJ13,AJ14,AJ15,AJ16,AJ17,AJ18,AJ19,AJ20,AJ21,AJ23,AJ24,AJ25,AJ26,AJ27,AJ28,AJ29,AJ30,AJ31,AJ32,AJ33)</f>
        <v/>
      </c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/>
      <c r="AH7" s="91"/>
      <c r="AI7" s="91"/>
      <c r="AJ7" s="91"/>
    </row>
    <row r="8" spans="3:36" ht="21" customHeight="1" x14ac:dyDescent="0.2">
      <c r="C8" s="103" t="s">
        <v>21</v>
      </c>
      <c r="D8" s="104"/>
      <c r="E8" s="104"/>
      <c r="F8" s="19" t="s">
        <v>16</v>
      </c>
      <c r="G8" s="1"/>
      <c r="H8" s="105" t="s">
        <v>9</v>
      </c>
      <c r="I8" s="106"/>
      <c r="J8" s="106"/>
      <c r="K8" s="106"/>
      <c r="L8" s="106"/>
      <c r="M8" s="106"/>
      <c r="N8" s="106"/>
      <c r="O8" s="106"/>
      <c r="P8" s="107"/>
      <c r="Q8" s="17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2"/>
    </row>
    <row r="9" spans="3:36" ht="20.100000000000001" customHeight="1" x14ac:dyDescent="0.2">
      <c r="C9" s="29">
        <v>1</v>
      </c>
      <c r="D9" s="108"/>
      <c r="E9" s="109"/>
      <c r="F9" s="30"/>
      <c r="G9" s="1"/>
      <c r="H9" s="111" t="s">
        <v>36</v>
      </c>
      <c r="I9" s="112"/>
      <c r="J9" s="112"/>
      <c r="K9" s="112"/>
      <c r="L9" s="112"/>
      <c r="M9" s="112"/>
      <c r="N9" s="112"/>
      <c r="O9" s="87">
        <f>COUNTIF(AF38:AF72,"GEÇMEZ")</f>
        <v>0</v>
      </c>
      <c r="P9" s="88"/>
      <c r="Q9" s="17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2"/>
      <c r="AH9" s="8" t="str">
        <f t="shared" ref="AH9:AH33" si="0">IF(D9=0,"",D9)</f>
        <v/>
      </c>
      <c r="AI9" s="9" t="str">
        <f>F73</f>
        <v xml:space="preserve"> </v>
      </c>
      <c r="AJ9" s="7" t="str">
        <f>IF(AI9&lt;50,"    * "&amp;AH9,"")</f>
        <v/>
      </c>
    </row>
    <row r="10" spans="3:36" ht="20.100000000000001" customHeight="1" x14ac:dyDescent="0.2">
      <c r="C10" s="29">
        <v>2</v>
      </c>
      <c r="D10" s="113"/>
      <c r="E10" s="109"/>
      <c r="F10" s="30"/>
      <c r="G10" s="1"/>
      <c r="H10" s="111" t="s">
        <v>37</v>
      </c>
      <c r="I10" s="112"/>
      <c r="J10" s="112"/>
      <c r="K10" s="112"/>
      <c r="L10" s="112"/>
      <c r="M10" s="112"/>
      <c r="N10" s="112"/>
      <c r="O10" s="87">
        <f>COUNTIF(AF38:AF72,"GEÇER")</f>
        <v>0</v>
      </c>
      <c r="P10" s="88"/>
      <c r="Q10" s="17"/>
      <c r="R10" s="100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2"/>
      <c r="AH10" s="8" t="str">
        <f t="shared" si="0"/>
        <v/>
      </c>
      <c r="AI10" s="9" t="str">
        <f>G73</f>
        <v xml:space="preserve"> </v>
      </c>
      <c r="AJ10" s="7" t="str">
        <f t="shared" ref="AJ10:AJ27" si="1">IF(AI10&lt;50,"    * "&amp;AH10,"")</f>
        <v/>
      </c>
    </row>
    <row r="11" spans="3:36" ht="20.100000000000001" customHeight="1" x14ac:dyDescent="0.2">
      <c r="C11" s="29">
        <v>3</v>
      </c>
      <c r="D11" s="113"/>
      <c r="E11" s="109"/>
      <c r="F11" s="30"/>
      <c r="G11" s="1"/>
      <c r="H11" s="111" t="s">
        <v>38</v>
      </c>
      <c r="I11" s="112"/>
      <c r="J11" s="112"/>
      <c r="K11" s="112"/>
      <c r="L11" s="112"/>
      <c r="M11" s="112"/>
      <c r="N11" s="112"/>
      <c r="O11" s="87">
        <f>COUNTIF(AF38:AF72,"ORTA")</f>
        <v>0</v>
      </c>
      <c r="P11" s="88"/>
      <c r="Q11" s="17"/>
      <c r="R11" s="114" t="s">
        <v>23</v>
      </c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H11" s="8" t="str">
        <f t="shared" si="0"/>
        <v/>
      </c>
      <c r="AI11" s="9" t="str">
        <f>H73</f>
        <v xml:space="preserve"> </v>
      </c>
      <c r="AJ11" s="7" t="str">
        <f t="shared" si="1"/>
        <v/>
      </c>
    </row>
    <row r="12" spans="3:36" ht="20.100000000000001" customHeight="1" x14ac:dyDescent="0.2">
      <c r="C12" s="29">
        <v>4</v>
      </c>
      <c r="D12" s="113"/>
      <c r="E12" s="109"/>
      <c r="F12" s="30"/>
      <c r="G12" s="1"/>
      <c r="H12" s="111" t="s">
        <v>39</v>
      </c>
      <c r="I12" s="112"/>
      <c r="J12" s="112"/>
      <c r="K12" s="112"/>
      <c r="L12" s="112"/>
      <c r="M12" s="112"/>
      <c r="N12" s="112"/>
      <c r="O12" s="87">
        <f>COUNTIF(AF38:AF72,"İYİ")</f>
        <v>0</v>
      </c>
      <c r="P12" s="88"/>
      <c r="Q12" s="17"/>
      <c r="R12" s="114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  <c r="AH12" s="8" t="str">
        <f t="shared" si="0"/>
        <v/>
      </c>
      <c r="AI12" s="9" t="str">
        <f>I73</f>
        <v xml:space="preserve"> </v>
      </c>
      <c r="AJ12" s="7" t="str">
        <f t="shared" si="1"/>
        <v/>
      </c>
    </row>
    <row r="13" spans="3:36" ht="20.100000000000001" customHeight="1" x14ac:dyDescent="0.2">
      <c r="C13" s="29">
        <v>5</v>
      </c>
      <c r="D13" s="113"/>
      <c r="E13" s="109"/>
      <c r="F13" s="30"/>
      <c r="G13" s="1"/>
      <c r="H13" s="111" t="s">
        <v>40</v>
      </c>
      <c r="I13" s="112"/>
      <c r="J13" s="112"/>
      <c r="K13" s="112"/>
      <c r="L13" s="112"/>
      <c r="M13" s="112"/>
      <c r="N13" s="112"/>
      <c r="O13" s="87">
        <f>COUNTIF(AF38:AF72,"PEKİYİ")</f>
        <v>0</v>
      </c>
      <c r="P13" s="88"/>
      <c r="Q13" s="17"/>
      <c r="R13" s="114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6"/>
      <c r="AH13" s="8" t="str">
        <f t="shared" si="0"/>
        <v/>
      </c>
      <c r="AI13" s="9" t="str">
        <f>J73</f>
        <v xml:space="preserve"> </v>
      </c>
      <c r="AJ13" s="7" t="str">
        <f t="shared" si="1"/>
        <v/>
      </c>
    </row>
    <row r="14" spans="3:36" ht="20.100000000000001" customHeight="1" x14ac:dyDescent="0.2">
      <c r="C14" s="29">
        <v>6</v>
      </c>
      <c r="D14" s="113"/>
      <c r="E14" s="109"/>
      <c r="F14" s="30"/>
      <c r="G14" s="1"/>
      <c r="H14" s="117"/>
      <c r="I14" s="118"/>
      <c r="J14" s="118"/>
      <c r="K14" s="118"/>
      <c r="L14" s="118"/>
      <c r="M14" s="118"/>
      <c r="N14" s="118"/>
      <c r="O14" s="118"/>
      <c r="P14" s="119"/>
      <c r="Q14" s="17"/>
      <c r="R14" s="114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6"/>
      <c r="AH14" s="8" t="str">
        <f t="shared" si="0"/>
        <v/>
      </c>
      <c r="AI14" s="9" t="str">
        <f>K73</f>
        <v xml:space="preserve"> </v>
      </c>
      <c r="AJ14" s="7" t="str">
        <f t="shared" si="1"/>
        <v/>
      </c>
    </row>
    <row r="15" spans="3:36" ht="17.25" customHeight="1" x14ac:dyDescent="0.2">
      <c r="C15" s="29">
        <v>7</v>
      </c>
      <c r="D15" s="113"/>
      <c r="E15" s="109"/>
      <c r="F15" s="30"/>
      <c r="G15" s="1"/>
      <c r="H15" s="111" t="s">
        <v>10</v>
      </c>
      <c r="I15" s="112"/>
      <c r="J15" s="112"/>
      <c r="K15" s="112"/>
      <c r="L15" s="112"/>
      <c r="M15" s="112"/>
      <c r="N15" s="112"/>
      <c r="O15" s="123" t="str">
        <f>IF(COUNT(AE38:AE72)=0," ",SUM(AE38:AE72)/COUNT(AE38:AE72))</f>
        <v xml:space="preserve"> </v>
      </c>
      <c r="P15" s="124"/>
      <c r="Q15" s="18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125">
        <f>Liste!H8</f>
        <v>0</v>
      </c>
      <c r="AD15" s="125"/>
      <c r="AE15" s="125"/>
      <c r="AF15" s="126"/>
      <c r="AH15" s="8" t="str">
        <f t="shared" si="0"/>
        <v/>
      </c>
      <c r="AI15" s="9" t="str">
        <f>L73</f>
        <v xml:space="preserve"> </v>
      </c>
      <c r="AJ15" s="7" t="str">
        <f t="shared" si="1"/>
        <v/>
      </c>
    </row>
    <row r="16" spans="3:36" ht="20.100000000000001" customHeight="1" thickBot="1" x14ac:dyDescent="0.25">
      <c r="C16" s="29">
        <v>8</v>
      </c>
      <c r="D16" s="113"/>
      <c r="E16" s="109"/>
      <c r="F16" s="30"/>
      <c r="G16" s="1"/>
      <c r="H16" s="127" t="s">
        <v>43</v>
      </c>
      <c r="I16" s="128"/>
      <c r="J16" s="128"/>
      <c r="K16" s="128"/>
      <c r="L16" s="128"/>
      <c r="M16" s="128"/>
      <c r="N16" s="128"/>
      <c r="O16" s="129" t="e">
        <f>SUM(O10:O13)/SUM(O9:O14)</f>
        <v>#DIV/0!</v>
      </c>
      <c r="P16" s="130"/>
      <c r="Q16" s="17"/>
      <c r="R16" s="43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131" t="str">
        <f>Liste!H9</f>
        <v>MATEMATiK</v>
      </c>
      <c r="AD16" s="131"/>
      <c r="AE16" s="131"/>
      <c r="AF16" s="132"/>
      <c r="AH16" s="8" t="str">
        <f t="shared" si="0"/>
        <v/>
      </c>
      <c r="AI16" s="9" t="str">
        <f>M73</f>
        <v xml:space="preserve"> </v>
      </c>
      <c r="AJ16" s="7" t="str">
        <f t="shared" si="1"/>
        <v/>
      </c>
    </row>
    <row r="17" spans="3:36" ht="20.100000000000001" customHeight="1" thickBot="1" x14ac:dyDescent="0.25">
      <c r="C17" s="29">
        <v>9</v>
      </c>
      <c r="D17" s="113"/>
      <c r="E17" s="109"/>
      <c r="F17" s="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H17" s="8" t="str">
        <f t="shared" si="0"/>
        <v/>
      </c>
      <c r="AI17" s="9" t="str">
        <f>N73</f>
        <v xml:space="preserve"> </v>
      </c>
      <c r="AJ17" s="7" t="str">
        <f t="shared" si="1"/>
        <v/>
      </c>
    </row>
    <row r="18" spans="3:36" ht="20.100000000000001" customHeight="1" x14ac:dyDescent="0.2">
      <c r="C18" s="29">
        <v>10</v>
      </c>
      <c r="D18" s="113"/>
      <c r="E18" s="109"/>
      <c r="F18" s="30"/>
      <c r="G18" s="1"/>
      <c r="H18" s="120" t="s">
        <v>17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H18" s="8" t="str">
        <f t="shared" si="0"/>
        <v/>
      </c>
      <c r="AI18" s="9" t="str">
        <f>O73</f>
        <v xml:space="preserve"> </v>
      </c>
      <c r="AJ18" s="7" t="str">
        <f t="shared" si="1"/>
        <v/>
      </c>
    </row>
    <row r="19" spans="3:36" ht="20.100000000000001" customHeight="1" x14ac:dyDescent="0.2">
      <c r="C19" s="29">
        <v>11</v>
      </c>
      <c r="D19" s="133"/>
      <c r="E19" s="133"/>
      <c r="F19" s="30"/>
      <c r="G19" s="1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H19" s="8" t="str">
        <f t="shared" si="0"/>
        <v/>
      </c>
      <c r="AI19" s="9" t="str">
        <f>P73</f>
        <v xml:space="preserve"> </v>
      </c>
      <c r="AJ19" s="7" t="str">
        <f t="shared" si="1"/>
        <v/>
      </c>
    </row>
    <row r="20" spans="3:36" ht="20.100000000000001" customHeight="1" x14ac:dyDescent="0.2">
      <c r="C20" s="29">
        <v>12</v>
      </c>
      <c r="D20" s="133"/>
      <c r="E20" s="133"/>
      <c r="F20" s="30"/>
      <c r="G20" s="1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H20" s="8" t="str">
        <f t="shared" si="0"/>
        <v/>
      </c>
      <c r="AI20" s="9" t="str">
        <f>Q73</f>
        <v xml:space="preserve"> </v>
      </c>
      <c r="AJ20" s="7" t="str">
        <f t="shared" si="1"/>
        <v/>
      </c>
    </row>
    <row r="21" spans="3:36" ht="20.100000000000001" customHeight="1" x14ac:dyDescent="0.2">
      <c r="C21" s="29">
        <v>13</v>
      </c>
      <c r="D21" s="133"/>
      <c r="E21" s="133"/>
      <c r="F21" s="30"/>
      <c r="G21" s="1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H21" s="8" t="str">
        <f t="shared" si="0"/>
        <v/>
      </c>
      <c r="AI21" s="9" t="str">
        <f>R73</f>
        <v xml:space="preserve"> </v>
      </c>
      <c r="AJ21" s="7" t="str">
        <f t="shared" si="1"/>
        <v/>
      </c>
    </row>
    <row r="22" spans="3:36" ht="20.100000000000001" customHeight="1" x14ac:dyDescent="0.2">
      <c r="C22" s="29">
        <v>14</v>
      </c>
      <c r="D22" s="133"/>
      <c r="E22" s="133"/>
      <c r="F22" s="30"/>
      <c r="G22" s="1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H22" s="8" t="str">
        <f t="shared" si="0"/>
        <v/>
      </c>
      <c r="AI22" s="9" t="str">
        <f>S73</f>
        <v xml:space="preserve"> </v>
      </c>
      <c r="AJ22" s="7" t="str">
        <f t="shared" si="1"/>
        <v/>
      </c>
    </row>
    <row r="23" spans="3:36" ht="20.100000000000001" customHeight="1" x14ac:dyDescent="0.2">
      <c r="C23" s="29">
        <v>15</v>
      </c>
      <c r="D23" s="133"/>
      <c r="E23" s="133"/>
      <c r="F23" s="30"/>
      <c r="G23" s="1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H23" s="8" t="str">
        <f t="shared" si="0"/>
        <v/>
      </c>
      <c r="AI23" s="9" t="str">
        <f>T73</f>
        <v xml:space="preserve"> </v>
      </c>
      <c r="AJ23" s="7" t="str">
        <f t="shared" si="1"/>
        <v/>
      </c>
    </row>
    <row r="24" spans="3:36" ht="20.100000000000001" customHeight="1" x14ac:dyDescent="0.2">
      <c r="C24" s="29">
        <v>16</v>
      </c>
      <c r="D24" s="133"/>
      <c r="E24" s="133"/>
      <c r="F24" s="30"/>
      <c r="G24" s="1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H24" s="8" t="str">
        <f t="shared" si="0"/>
        <v/>
      </c>
      <c r="AI24" s="9" t="str">
        <f>U73</f>
        <v xml:space="preserve"> </v>
      </c>
      <c r="AJ24" s="7" t="str">
        <f t="shared" si="1"/>
        <v/>
      </c>
    </row>
    <row r="25" spans="3:36" ht="20.100000000000001" customHeight="1" x14ac:dyDescent="0.2">
      <c r="C25" s="29">
        <v>17</v>
      </c>
      <c r="D25" s="133"/>
      <c r="E25" s="133"/>
      <c r="F25" s="30"/>
      <c r="G25" s="1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H25" s="8" t="str">
        <f t="shared" si="0"/>
        <v/>
      </c>
      <c r="AI25" s="9" t="str">
        <f>V73</f>
        <v xml:space="preserve"> </v>
      </c>
      <c r="AJ25" s="7" t="str">
        <f t="shared" si="1"/>
        <v/>
      </c>
    </row>
    <row r="26" spans="3:36" ht="20.100000000000001" customHeight="1" x14ac:dyDescent="0.2">
      <c r="C26" s="29">
        <v>18</v>
      </c>
      <c r="D26" s="133"/>
      <c r="E26" s="133"/>
      <c r="F26" s="30"/>
      <c r="G26" s="1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H26" s="8" t="str">
        <f t="shared" si="0"/>
        <v/>
      </c>
      <c r="AI26" s="9" t="str">
        <f>W73</f>
        <v xml:space="preserve"> </v>
      </c>
      <c r="AJ26" s="7" t="str">
        <f t="shared" si="1"/>
        <v/>
      </c>
    </row>
    <row r="27" spans="3:36" ht="20.100000000000001" customHeight="1" x14ac:dyDescent="0.2">
      <c r="C27" s="29">
        <v>19</v>
      </c>
      <c r="D27" s="133"/>
      <c r="E27" s="133"/>
      <c r="F27" s="30"/>
      <c r="G27" s="1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H27" s="8" t="str">
        <f t="shared" si="0"/>
        <v/>
      </c>
      <c r="AI27" s="9" t="str">
        <f>X73</f>
        <v xml:space="preserve"> </v>
      </c>
      <c r="AJ27" s="7" t="str">
        <f t="shared" si="1"/>
        <v/>
      </c>
    </row>
    <row r="28" spans="3:36" ht="20.100000000000001" customHeight="1" x14ac:dyDescent="0.2">
      <c r="C28" s="29">
        <v>20</v>
      </c>
      <c r="D28" s="133"/>
      <c r="E28" s="133"/>
      <c r="F28" s="30"/>
      <c r="G28" s="1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H28" s="8" t="str">
        <f t="shared" si="0"/>
        <v/>
      </c>
      <c r="AI28" s="9" t="str">
        <f>Y73</f>
        <v xml:space="preserve"> </v>
      </c>
      <c r="AJ28" s="7" t="str">
        <f t="shared" ref="AJ28:AJ33" si="2">IF(AI28&lt;50,"    * "&amp;AH28,"")</f>
        <v/>
      </c>
    </row>
    <row r="29" spans="3:36" ht="20.100000000000001" customHeight="1" x14ac:dyDescent="0.2">
      <c r="C29" s="29">
        <v>21</v>
      </c>
      <c r="D29" s="133"/>
      <c r="E29" s="133"/>
      <c r="F29" s="30"/>
      <c r="G29" s="1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H29" s="8" t="str">
        <f t="shared" si="0"/>
        <v/>
      </c>
      <c r="AI29" s="9" t="str">
        <f>Z73</f>
        <v xml:space="preserve"> </v>
      </c>
      <c r="AJ29" s="7" t="str">
        <f t="shared" si="2"/>
        <v/>
      </c>
    </row>
    <row r="30" spans="3:36" ht="20.100000000000001" customHeight="1" x14ac:dyDescent="0.2">
      <c r="C30" s="29">
        <v>22</v>
      </c>
      <c r="D30" s="133"/>
      <c r="E30" s="133"/>
      <c r="F30" s="30"/>
      <c r="G30" s="1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H30" s="8" t="str">
        <f t="shared" si="0"/>
        <v/>
      </c>
      <c r="AI30" s="9" t="str">
        <f>AA73</f>
        <v xml:space="preserve"> </v>
      </c>
      <c r="AJ30" s="7" t="str">
        <f t="shared" si="2"/>
        <v/>
      </c>
    </row>
    <row r="31" spans="3:36" ht="20.100000000000001" customHeight="1" x14ac:dyDescent="0.2">
      <c r="C31" s="29">
        <v>23</v>
      </c>
      <c r="D31" s="133"/>
      <c r="E31" s="133"/>
      <c r="F31" s="30"/>
      <c r="G31" s="1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H31" s="8" t="str">
        <f t="shared" si="0"/>
        <v/>
      </c>
      <c r="AI31" s="9" t="str">
        <f>AB73</f>
        <v xml:space="preserve"> </v>
      </c>
      <c r="AJ31" s="7" t="str">
        <f t="shared" si="2"/>
        <v/>
      </c>
    </row>
    <row r="32" spans="3:36" ht="20.100000000000001" customHeight="1" x14ac:dyDescent="0.2">
      <c r="C32" s="29">
        <v>24</v>
      </c>
      <c r="D32" s="133"/>
      <c r="E32" s="133"/>
      <c r="F32" s="30"/>
      <c r="G32" s="1"/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H32" s="8" t="str">
        <f t="shared" si="0"/>
        <v/>
      </c>
      <c r="AI32" s="9" t="str">
        <f>AC73</f>
        <v xml:space="preserve"> </v>
      </c>
      <c r="AJ32" s="7" t="str">
        <f t="shared" si="2"/>
        <v/>
      </c>
    </row>
    <row r="33" spans="3:36" ht="20.100000000000001" customHeight="1" x14ac:dyDescent="0.2">
      <c r="C33" s="29">
        <v>25</v>
      </c>
      <c r="D33" s="133"/>
      <c r="E33" s="133"/>
      <c r="F33" s="30"/>
      <c r="G33" s="1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H33" s="8" t="str">
        <f t="shared" si="0"/>
        <v/>
      </c>
      <c r="AI33" s="9" t="str">
        <f>AD73</f>
        <v xml:space="preserve"> </v>
      </c>
      <c r="AJ33" s="7" t="str">
        <f t="shared" si="2"/>
        <v/>
      </c>
    </row>
    <row r="34" spans="3:36" ht="20.100000000000001" customHeight="1" thickBot="1" x14ac:dyDescent="0.25">
      <c r="C34" s="134" t="s">
        <v>8</v>
      </c>
      <c r="D34" s="135"/>
      <c r="E34" s="136"/>
      <c r="F34" s="31">
        <f>SUM(F9:F33)</f>
        <v>0</v>
      </c>
      <c r="G34" s="1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/>
      <c r="AH34" s="8"/>
      <c r="AI34" s="9"/>
    </row>
    <row r="35" spans="3:36" ht="27" customHeight="1" thickBo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H35" s="8"/>
      <c r="AI35" s="9"/>
    </row>
    <row r="36" spans="3:36" ht="24.95" customHeight="1" x14ac:dyDescent="0.2">
      <c r="C36" s="137" t="s">
        <v>0</v>
      </c>
      <c r="D36" s="138"/>
      <c r="E36" s="138"/>
      <c r="F36" s="138" t="s">
        <v>1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 t="s">
        <v>6</v>
      </c>
      <c r="AF36" s="141" t="s">
        <v>2</v>
      </c>
      <c r="AH36" s="8"/>
      <c r="AI36" s="9"/>
    </row>
    <row r="37" spans="3:36" ht="24.95" customHeight="1" x14ac:dyDescent="0.2">
      <c r="C37" s="21" t="s">
        <v>3</v>
      </c>
      <c r="D37" s="2" t="s">
        <v>4</v>
      </c>
      <c r="E37" s="2" t="s">
        <v>5</v>
      </c>
      <c r="F37" s="3">
        <v>1</v>
      </c>
      <c r="G37" s="3">
        <v>2</v>
      </c>
      <c r="H37" s="3">
        <v>3</v>
      </c>
      <c r="I37" s="3">
        <v>4</v>
      </c>
      <c r="J37" s="3">
        <v>5</v>
      </c>
      <c r="K37" s="3">
        <v>6</v>
      </c>
      <c r="L37" s="3">
        <v>7</v>
      </c>
      <c r="M37" s="3">
        <v>8</v>
      </c>
      <c r="N37" s="3">
        <v>9</v>
      </c>
      <c r="O37" s="3">
        <v>10</v>
      </c>
      <c r="P37" s="3">
        <v>11</v>
      </c>
      <c r="Q37" s="3">
        <v>12</v>
      </c>
      <c r="R37" s="3">
        <v>13</v>
      </c>
      <c r="S37" s="3">
        <v>14</v>
      </c>
      <c r="T37" s="3">
        <v>15</v>
      </c>
      <c r="U37" s="3">
        <v>16</v>
      </c>
      <c r="V37" s="3">
        <v>17</v>
      </c>
      <c r="W37" s="3">
        <v>18</v>
      </c>
      <c r="X37" s="3">
        <v>19</v>
      </c>
      <c r="Y37" s="3">
        <v>20</v>
      </c>
      <c r="Z37" s="3">
        <v>21</v>
      </c>
      <c r="AA37" s="3">
        <v>22</v>
      </c>
      <c r="AB37" s="3">
        <v>23</v>
      </c>
      <c r="AC37" s="3">
        <v>24</v>
      </c>
      <c r="AD37" s="3">
        <v>25</v>
      </c>
      <c r="AE37" s="140"/>
      <c r="AF37" s="142"/>
      <c r="AH37" s="8"/>
      <c r="AI37" s="9"/>
    </row>
    <row r="38" spans="3:36" ht="15" customHeight="1" x14ac:dyDescent="0.2">
      <c r="C38" s="22">
        <v>1</v>
      </c>
      <c r="D38" s="35" t="str">
        <f>IF(Liste!C5=0," ",Liste!C5)</f>
        <v xml:space="preserve"> </v>
      </c>
      <c r="E38" s="35" t="str">
        <f>IF(Liste!D5=0," ",Liste!D5)</f>
        <v xml:space="preserve"> 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3" t="str">
        <f t="shared" ref="AE38:AE72" si="3">IF(COUNTBLANK(F38:AD38)=COLUMNS(F38:AD38)," ",IF(SUM(F38:AD38)=0,0,SUM(F38:AD38)))</f>
        <v xml:space="preserve"> </v>
      </c>
      <c r="AF38" s="34" t="str">
        <f>IF(AE38=" "," ",IF(AE38&gt;=85,"PEKİYİ",IF(AE38&gt;=70,"İYİ",IF(AE38&gt;=60,"ORTA",IF(AE38&gt;=50,"GEÇER",IF(AE38&lt;50,"GEÇMEZ"))))))</f>
        <v xml:space="preserve"> </v>
      </c>
      <c r="AH38" s="8"/>
      <c r="AI38" s="9"/>
    </row>
    <row r="39" spans="3:36" ht="15" customHeight="1" x14ac:dyDescent="0.2">
      <c r="C39" s="22">
        <v>2</v>
      </c>
      <c r="D39" s="35" t="str">
        <f>IF(Liste!C6=0," ",Liste!C6)</f>
        <v xml:space="preserve"> </v>
      </c>
      <c r="E39" s="35" t="str">
        <f>IF(Liste!D6=0," ",Liste!D6)</f>
        <v xml:space="preserve"> 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3" t="str">
        <f t="shared" si="3"/>
        <v xml:space="preserve"> </v>
      </c>
      <c r="AF39" s="34" t="str">
        <f t="shared" ref="AF39:AF72" si="4">IF(AE39=" "," ",IF(AE39&gt;=85,"PEKİYİ",IF(AE39&gt;=70,"İYİ",IF(AE39&gt;=60,"ORTA",IF(AE39&gt;=50,"GEÇER",IF(AE39&lt;50,"GEÇMEZ",0))))))</f>
        <v xml:space="preserve"> </v>
      </c>
      <c r="AH39" s="8"/>
      <c r="AI39" s="9"/>
    </row>
    <row r="40" spans="3:36" ht="15" customHeight="1" x14ac:dyDescent="0.2">
      <c r="C40" s="22">
        <v>3</v>
      </c>
      <c r="D40" s="35" t="str">
        <f>IF(Liste!C7=0," ",Liste!C7)</f>
        <v xml:space="preserve"> </v>
      </c>
      <c r="E40" s="35" t="str">
        <f>IF(Liste!D7=0," ",Liste!D7)</f>
        <v xml:space="preserve"> 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33" t="str">
        <f t="shared" si="3"/>
        <v xml:space="preserve"> </v>
      </c>
      <c r="AF40" s="34" t="str">
        <f t="shared" si="4"/>
        <v xml:space="preserve"> </v>
      </c>
      <c r="AH40" s="8"/>
      <c r="AI40" s="9"/>
    </row>
    <row r="41" spans="3:36" ht="15" customHeight="1" x14ac:dyDescent="0.2">
      <c r="C41" s="22">
        <v>4</v>
      </c>
      <c r="D41" s="35" t="str">
        <f>IF(Liste!C8=0," ",Liste!C8)</f>
        <v xml:space="preserve"> </v>
      </c>
      <c r="E41" s="35" t="str">
        <f>IF(Liste!D8=0," ",Liste!D8)</f>
        <v xml:space="preserve"> 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3" t="str">
        <f t="shared" si="3"/>
        <v xml:space="preserve"> </v>
      </c>
      <c r="AF41" s="34" t="str">
        <f t="shared" si="4"/>
        <v xml:space="preserve"> </v>
      </c>
      <c r="AH41" s="8"/>
      <c r="AI41" s="9"/>
    </row>
    <row r="42" spans="3:36" ht="15" customHeight="1" x14ac:dyDescent="0.2">
      <c r="C42" s="22">
        <v>5</v>
      </c>
      <c r="D42" s="35" t="str">
        <f>IF(Liste!C9=0," ",Liste!C9)</f>
        <v xml:space="preserve"> </v>
      </c>
      <c r="E42" s="35" t="str">
        <f>IF(Liste!D9=0," ",Liste!D9)</f>
        <v xml:space="preserve"> 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33" t="str">
        <f t="shared" si="3"/>
        <v xml:space="preserve"> </v>
      </c>
      <c r="AF42" s="34" t="str">
        <f t="shared" si="4"/>
        <v xml:space="preserve"> </v>
      </c>
    </row>
    <row r="43" spans="3:36" ht="15" customHeight="1" x14ac:dyDescent="0.2">
      <c r="C43" s="22">
        <v>6</v>
      </c>
      <c r="D43" s="35" t="str">
        <f>IF(Liste!C10=0," ",Liste!C10)</f>
        <v xml:space="preserve"> </v>
      </c>
      <c r="E43" s="35" t="str">
        <f>IF(Liste!D10=0," ",Liste!D10)</f>
        <v xml:space="preserve"> 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3" t="str">
        <f t="shared" si="3"/>
        <v xml:space="preserve"> </v>
      </c>
      <c r="AF43" s="34" t="str">
        <f t="shared" si="4"/>
        <v xml:space="preserve"> </v>
      </c>
    </row>
    <row r="44" spans="3:36" ht="15" customHeight="1" x14ac:dyDescent="0.2">
      <c r="C44" s="22">
        <v>7</v>
      </c>
      <c r="D44" s="35" t="str">
        <f>IF(Liste!C11=0," ",Liste!C11)</f>
        <v xml:space="preserve"> </v>
      </c>
      <c r="E44" s="35" t="str">
        <f>IF(Liste!D11=0," ",Liste!D11)</f>
        <v xml:space="preserve"> 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33" t="str">
        <f t="shared" si="3"/>
        <v xml:space="preserve"> </v>
      </c>
      <c r="AF44" s="34" t="str">
        <f t="shared" si="4"/>
        <v xml:space="preserve"> </v>
      </c>
    </row>
    <row r="45" spans="3:36" ht="15" customHeight="1" x14ac:dyDescent="0.2">
      <c r="C45" s="22">
        <v>8</v>
      </c>
      <c r="D45" s="35" t="str">
        <f>IF(Liste!C12=0," ",Liste!C12)</f>
        <v xml:space="preserve"> </v>
      </c>
      <c r="E45" s="35" t="str">
        <f>IF(Liste!D12=0," ",Liste!D12)</f>
        <v xml:space="preserve"> 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33" t="str">
        <f t="shared" si="3"/>
        <v xml:space="preserve"> </v>
      </c>
      <c r="AF45" s="34" t="str">
        <f t="shared" si="4"/>
        <v xml:space="preserve"> </v>
      </c>
    </row>
    <row r="46" spans="3:36" ht="15" customHeight="1" x14ac:dyDescent="0.2">
      <c r="C46" s="22">
        <v>9</v>
      </c>
      <c r="D46" s="35" t="str">
        <f>IF(Liste!C13=0," ",Liste!C13)</f>
        <v xml:space="preserve"> </v>
      </c>
      <c r="E46" s="35" t="str">
        <f>IF(Liste!D13=0," ",Liste!D13)</f>
        <v xml:space="preserve"> 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33" t="str">
        <f t="shared" si="3"/>
        <v xml:space="preserve"> </v>
      </c>
      <c r="AF46" s="34" t="str">
        <f t="shared" si="4"/>
        <v xml:space="preserve"> </v>
      </c>
    </row>
    <row r="47" spans="3:36" ht="15" customHeight="1" x14ac:dyDescent="0.2">
      <c r="C47" s="22">
        <v>10</v>
      </c>
      <c r="D47" s="35" t="str">
        <f>IF(Liste!C14=0," ",Liste!C14)</f>
        <v xml:space="preserve"> </v>
      </c>
      <c r="E47" s="35" t="str">
        <f>IF(Liste!D14=0," ",Liste!D14)</f>
        <v xml:space="preserve"> 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3" t="str">
        <f t="shared" si="3"/>
        <v xml:space="preserve"> </v>
      </c>
      <c r="AF47" s="34" t="str">
        <f t="shared" si="4"/>
        <v xml:space="preserve"> </v>
      </c>
    </row>
    <row r="48" spans="3:36" ht="15" customHeight="1" x14ac:dyDescent="0.2">
      <c r="C48" s="22">
        <v>11</v>
      </c>
      <c r="D48" s="35" t="str">
        <f>IF(Liste!C15=0," ",Liste!C15)</f>
        <v xml:space="preserve"> </v>
      </c>
      <c r="E48" s="35" t="str">
        <f>IF(Liste!D15=0," ",Liste!D15)</f>
        <v xml:space="preserve"> 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33" t="str">
        <f t="shared" si="3"/>
        <v xml:space="preserve"> </v>
      </c>
      <c r="AF48" s="34" t="str">
        <f t="shared" si="4"/>
        <v xml:space="preserve"> </v>
      </c>
    </row>
    <row r="49" spans="3:32" ht="15" customHeight="1" x14ac:dyDescent="0.2">
      <c r="C49" s="22">
        <v>12</v>
      </c>
      <c r="D49" s="35" t="str">
        <f>IF(Liste!C16=0," ",Liste!C16)</f>
        <v xml:space="preserve"> </v>
      </c>
      <c r="E49" s="35" t="str">
        <f>IF(Liste!D16=0," ",Liste!D16)</f>
        <v xml:space="preserve"> 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33" t="str">
        <f t="shared" si="3"/>
        <v xml:space="preserve"> </v>
      </c>
      <c r="AF49" s="34" t="str">
        <f t="shared" si="4"/>
        <v xml:space="preserve"> </v>
      </c>
    </row>
    <row r="50" spans="3:32" ht="15" customHeight="1" x14ac:dyDescent="0.2">
      <c r="C50" s="22">
        <v>13</v>
      </c>
      <c r="D50" s="35" t="str">
        <f>IF(Liste!C17=0," ",Liste!C17)</f>
        <v xml:space="preserve"> </v>
      </c>
      <c r="E50" s="35" t="str">
        <f>IF(Liste!D17=0," ",Liste!D17)</f>
        <v xml:space="preserve"> 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33" t="str">
        <f t="shared" si="3"/>
        <v xml:space="preserve"> </v>
      </c>
      <c r="AF50" s="34" t="str">
        <f t="shared" si="4"/>
        <v xml:space="preserve"> </v>
      </c>
    </row>
    <row r="51" spans="3:32" ht="15" customHeight="1" x14ac:dyDescent="0.2">
      <c r="C51" s="22">
        <v>14</v>
      </c>
      <c r="D51" s="35" t="str">
        <f>IF(Liste!C18=0," ",Liste!C18)</f>
        <v xml:space="preserve"> </v>
      </c>
      <c r="E51" s="35" t="str">
        <f>IF(Liste!D18=0," ",Liste!D18)</f>
        <v xml:space="preserve"> 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3" t="str">
        <f t="shared" si="3"/>
        <v xml:space="preserve"> </v>
      </c>
      <c r="AF51" s="34" t="str">
        <f t="shared" si="4"/>
        <v xml:space="preserve"> </v>
      </c>
    </row>
    <row r="52" spans="3:32" ht="15" customHeight="1" x14ac:dyDescent="0.2">
      <c r="C52" s="22">
        <v>15</v>
      </c>
      <c r="D52" s="35" t="str">
        <f>IF(Liste!C19=0," ",Liste!C19)</f>
        <v xml:space="preserve"> </v>
      </c>
      <c r="E52" s="35" t="str">
        <f>IF(Liste!D19=0," ",Liste!D19)</f>
        <v xml:space="preserve"> 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33" t="str">
        <f t="shared" si="3"/>
        <v xml:space="preserve"> </v>
      </c>
      <c r="AF52" s="34" t="str">
        <f t="shared" si="4"/>
        <v xml:space="preserve"> </v>
      </c>
    </row>
    <row r="53" spans="3:32" ht="15" customHeight="1" x14ac:dyDescent="0.2">
      <c r="C53" s="22">
        <v>16</v>
      </c>
      <c r="D53" s="35" t="str">
        <f>IF(Liste!C20=0," ",Liste!C20)</f>
        <v xml:space="preserve"> </v>
      </c>
      <c r="E53" s="35" t="str">
        <f>IF(Liste!D20=0," ",Liste!D20)</f>
        <v xml:space="preserve"> 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33" t="str">
        <f t="shared" si="3"/>
        <v xml:space="preserve"> </v>
      </c>
      <c r="AF53" s="34" t="str">
        <f t="shared" si="4"/>
        <v xml:space="preserve"> </v>
      </c>
    </row>
    <row r="54" spans="3:32" ht="15" customHeight="1" x14ac:dyDescent="0.2">
      <c r="C54" s="22">
        <v>17</v>
      </c>
      <c r="D54" s="35" t="str">
        <f>IF(Liste!C21=0," ",Liste!C21)</f>
        <v xml:space="preserve"> </v>
      </c>
      <c r="E54" s="35" t="str">
        <f>IF(Liste!D21=0," ",Liste!D21)</f>
        <v xml:space="preserve"> 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33" t="str">
        <f t="shared" si="3"/>
        <v xml:space="preserve"> </v>
      </c>
      <c r="AF54" s="34" t="str">
        <f t="shared" si="4"/>
        <v xml:space="preserve"> </v>
      </c>
    </row>
    <row r="55" spans="3:32" ht="15" customHeight="1" x14ac:dyDescent="0.2">
      <c r="C55" s="22">
        <v>18</v>
      </c>
      <c r="D55" s="35" t="str">
        <f>IF(Liste!C22=0," ",Liste!C22)</f>
        <v xml:space="preserve"> </v>
      </c>
      <c r="E55" s="35" t="str">
        <f>IF(Liste!D22=0," ",Liste!D22)</f>
        <v xml:space="preserve"> 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33" t="str">
        <f t="shared" si="3"/>
        <v xml:space="preserve"> </v>
      </c>
      <c r="AF55" s="34" t="str">
        <f t="shared" si="4"/>
        <v xml:space="preserve"> </v>
      </c>
    </row>
    <row r="56" spans="3:32" ht="15" customHeight="1" x14ac:dyDescent="0.2">
      <c r="C56" s="22">
        <v>19</v>
      </c>
      <c r="D56" s="35" t="str">
        <f>IF(Liste!C23=0," ",Liste!C23)</f>
        <v xml:space="preserve"> </v>
      </c>
      <c r="E56" s="35" t="str">
        <f>IF(Liste!D23=0," ",Liste!D23)</f>
        <v xml:space="preserve"> 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33" t="str">
        <f t="shared" si="3"/>
        <v xml:space="preserve"> </v>
      </c>
      <c r="AF56" s="34" t="str">
        <f t="shared" si="4"/>
        <v xml:space="preserve"> </v>
      </c>
    </row>
    <row r="57" spans="3:32" ht="15" customHeight="1" x14ac:dyDescent="0.2">
      <c r="C57" s="22">
        <v>20</v>
      </c>
      <c r="D57" s="35" t="str">
        <f>IF(Liste!C24=0," ",Liste!C24)</f>
        <v xml:space="preserve"> </v>
      </c>
      <c r="E57" s="35" t="str">
        <f>IF(Liste!D24=0," ",Liste!D24)</f>
        <v xml:space="preserve"> 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33" t="str">
        <f t="shared" si="3"/>
        <v xml:space="preserve"> </v>
      </c>
      <c r="AF57" s="34" t="str">
        <f t="shared" si="4"/>
        <v xml:space="preserve"> </v>
      </c>
    </row>
    <row r="58" spans="3:32" ht="15" customHeight="1" x14ac:dyDescent="0.2">
      <c r="C58" s="22">
        <v>21</v>
      </c>
      <c r="D58" s="35" t="str">
        <f>IF(Liste!C25=0," ",Liste!C25)</f>
        <v xml:space="preserve"> </v>
      </c>
      <c r="E58" s="35" t="str">
        <f>IF(Liste!D25=0," ",Liste!D25)</f>
        <v xml:space="preserve"> 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33" t="str">
        <f t="shared" si="3"/>
        <v xml:space="preserve"> </v>
      </c>
      <c r="AF58" s="34" t="str">
        <f t="shared" si="4"/>
        <v xml:space="preserve"> </v>
      </c>
    </row>
    <row r="59" spans="3:32" ht="15" customHeight="1" x14ac:dyDescent="0.2">
      <c r="C59" s="22">
        <v>22</v>
      </c>
      <c r="D59" s="35" t="str">
        <f>IF(Liste!C26=0," ",Liste!C26)</f>
        <v xml:space="preserve"> </v>
      </c>
      <c r="E59" s="35" t="str">
        <f>IF(Liste!D26=0," ",Liste!D26)</f>
        <v xml:space="preserve"> 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33" t="str">
        <f t="shared" si="3"/>
        <v xml:space="preserve"> </v>
      </c>
      <c r="AF59" s="34" t="str">
        <f t="shared" si="4"/>
        <v xml:space="preserve"> </v>
      </c>
    </row>
    <row r="60" spans="3:32" ht="15" customHeight="1" x14ac:dyDescent="0.2">
      <c r="C60" s="22">
        <v>23</v>
      </c>
      <c r="D60" s="35" t="str">
        <f>IF(Liste!C27=0," ",Liste!C27)</f>
        <v xml:space="preserve"> </v>
      </c>
      <c r="E60" s="35" t="str">
        <f>IF(Liste!D27=0," ",Liste!D27)</f>
        <v xml:space="preserve"> 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33" t="str">
        <f t="shared" si="3"/>
        <v xml:space="preserve"> </v>
      </c>
      <c r="AF60" s="34" t="str">
        <f t="shared" si="4"/>
        <v xml:space="preserve"> </v>
      </c>
    </row>
    <row r="61" spans="3:32" ht="15" customHeight="1" x14ac:dyDescent="0.2">
      <c r="C61" s="22">
        <v>24</v>
      </c>
      <c r="D61" s="35" t="str">
        <f>IF(Liste!C28=0," ",Liste!C28)</f>
        <v xml:space="preserve"> </v>
      </c>
      <c r="E61" s="35" t="str">
        <f>IF(Liste!D28=0," ",Liste!D28)</f>
        <v xml:space="preserve"> 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33" t="str">
        <f t="shared" si="3"/>
        <v xml:space="preserve"> </v>
      </c>
      <c r="AF61" s="34" t="str">
        <f t="shared" si="4"/>
        <v xml:space="preserve"> </v>
      </c>
    </row>
    <row r="62" spans="3:32" ht="15" customHeight="1" x14ac:dyDescent="0.2">
      <c r="C62" s="22">
        <v>25</v>
      </c>
      <c r="D62" s="35" t="str">
        <f>IF(Liste!C29=0," ",Liste!C29)</f>
        <v xml:space="preserve"> </v>
      </c>
      <c r="E62" s="35" t="str">
        <f>IF(Liste!D29=0," ",Liste!D29)</f>
        <v xml:space="preserve"> 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33" t="str">
        <f t="shared" si="3"/>
        <v xml:space="preserve"> </v>
      </c>
      <c r="AF62" s="34" t="str">
        <f t="shared" si="4"/>
        <v xml:space="preserve"> </v>
      </c>
    </row>
    <row r="63" spans="3:32" ht="15" customHeight="1" x14ac:dyDescent="0.2">
      <c r="C63" s="22">
        <v>26</v>
      </c>
      <c r="D63" s="35" t="str">
        <f>IF(Liste!C30=0," ",Liste!C30)</f>
        <v xml:space="preserve"> </v>
      </c>
      <c r="E63" s="35" t="str">
        <f>IF(Liste!D30=0," ",Liste!D30)</f>
        <v xml:space="preserve"> 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3" t="str">
        <f t="shared" si="3"/>
        <v xml:space="preserve"> </v>
      </c>
      <c r="AF63" s="34" t="str">
        <f t="shared" si="4"/>
        <v xml:space="preserve"> </v>
      </c>
    </row>
    <row r="64" spans="3:32" ht="15" customHeight="1" x14ac:dyDescent="0.2">
      <c r="C64" s="22">
        <v>27</v>
      </c>
      <c r="D64" s="35" t="str">
        <f>IF(Liste!C31=0," ",Liste!C31)</f>
        <v xml:space="preserve"> </v>
      </c>
      <c r="E64" s="35" t="str">
        <f>IF(Liste!D31=0," ",Liste!D31)</f>
        <v xml:space="preserve"> 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33" t="str">
        <f t="shared" si="3"/>
        <v xml:space="preserve"> </v>
      </c>
      <c r="AF64" s="34" t="str">
        <f t="shared" si="4"/>
        <v xml:space="preserve"> </v>
      </c>
    </row>
    <row r="65" spans="3:33" ht="15" customHeight="1" x14ac:dyDescent="0.2">
      <c r="C65" s="22">
        <v>28</v>
      </c>
      <c r="D65" s="35" t="str">
        <f>IF(Liste!C32=0," ",Liste!C32)</f>
        <v xml:space="preserve"> </v>
      </c>
      <c r="E65" s="35" t="str">
        <f>IF(Liste!D32=0," ",Liste!D32)</f>
        <v xml:space="preserve"> 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33" t="str">
        <f t="shared" si="3"/>
        <v xml:space="preserve"> </v>
      </c>
      <c r="AF65" s="34" t="str">
        <f t="shared" si="4"/>
        <v xml:space="preserve"> </v>
      </c>
    </row>
    <row r="66" spans="3:33" ht="15" customHeight="1" x14ac:dyDescent="0.2">
      <c r="C66" s="22">
        <v>29</v>
      </c>
      <c r="D66" s="35" t="str">
        <f>IF(Liste!C33=0," ",Liste!C33)</f>
        <v xml:space="preserve"> </v>
      </c>
      <c r="E66" s="35" t="str">
        <f>IF(Liste!D33=0," ",Liste!D33)</f>
        <v xml:space="preserve"> 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33" t="str">
        <f t="shared" si="3"/>
        <v xml:space="preserve"> </v>
      </c>
      <c r="AF66" s="34" t="str">
        <f t="shared" si="4"/>
        <v xml:space="preserve"> </v>
      </c>
    </row>
    <row r="67" spans="3:33" ht="15" customHeight="1" x14ac:dyDescent="0.2">
      <c r="C67" s="22">
        <v>30</v>
      </c>
      <c r="D67" s="35" t="str">
        <f>IF(Liste!C34=0," ",Liste!C34)</f>
        <v xml:space="preserve"> </v>
      </c>
      <c r="E67" s="35" t="str">
        <f>IF(Liste!D34=0," ",Liste!D34)</f>
        <v xml:space="preserve"> 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33" t="str">
        <f t="shared" si="3"/>
        <v xml:space="preserve"> </v>
      </c>
      <c r="AF67" s="34" t="str">
        <f t="shared" si="4"/>
        <v xml:space="preserve"> </v>
      </c>
    </row>
    <row r="68" spans="3:33" ht="15" customHeight="1" x14ac:dyDescent="0.2">
      <c r="C68" s="22">
        <v>31</v>
      </c>
      <c r="D68" s="35" t="str">
        <f>IF(Liste!C35=0," ",Liste!C35)</f>
        <v xml:space="preserve"> </v>
      </c>
      <c r="E68" s="35" t="str">
        <f>IF(Liste!D35=0," ",Liste!D35)</f>
        <v xml:space="preserve"> 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33" t="str">
        <f t="shared" si="3"/>
        <v xml:space="preserve"> </v>
      </c>
      <c r="AF68" s="34" t="str">
        <f t="shared" si="4"/>
        <v xml:space="preserve"> </v>
      </c>
    </row>
    <row r="69" spans="3:33" ht="15" customHeight="1" x14ac:dyDescent="0.2">
      <c r="C69" s="22">
        <v>32</v>
      </c>
      <c r="D69" s="35" t="str">
        <f>IF(Liste!C36=0," ",Liste!C36)</f>
        <v xml:space="preserve"> </v>
      </c>
      <c r="E69" s="35" t="str">
        <f>IF(Liste!D36=0," ",Liste!D36)</f>
        <v xml:space="preserve"> 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3" t="str">
        <f t="shared" si="3"/>
        <v xml:space="preserve"> </v>
      </c>
      <c r="AF69" s="34" t="str">
        <f t="shared" si="4"/>
        <v xml:space="preserve"> </v>
      </c>
    </row>
    <row r="70" spans="3:33" ht="15" customHeight="1" x14ac:dyDescent="0.2">
      <c r="C70" s="22">
        <v>33</v>
      </c>
      <c r="D70" s="35" t="str">
        <f>IF(Liste!C37=0," ",Liste!C37)</f>
        <v xml:space="preserve"> </v>
      </c>
      <c r="E70" s="35" t="str">
        <f>IF(Liste!D37=0," ",Liste!D37)</f>
        <v xml:space="preserve"> 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33" t="str">
        <f t="shared" si="3"/>
        <v xml:space="preserve"> </v>
      </c>
      <c r="AF70" s="34" t="str">
        <f t="shared" si="4"/>
        <v xml:space="preserve"> </v>
      </c>
    </row>
    <row r="71" spans="3:33" ht="15" customHeight="1" x14ac:dyDescent="0.2">
      <c r="C71" s="22">
        <v>34</v>
      </c>
      <c r="D71" s="35" t="str">
        <f>IF(Liste!C38=0," ",Liste!C38)</f>
        <v xml:space="preserve"> </v>
      </c>
      <c r="E71" s="35" t="str">
        <f>IF(Liste!D38=0," ",Liste!D38)</f>
        <v xml:space="preserve"> 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33" t="str">
        <f t="shared" si="3"/>
        <v xml:space="preserve"> </v>
      </c>
      <c r="AF71" s="34" t="str">
        <f t="shared" si="4"/>
        <v xml:space="preserve"> </v>
      </c>
    </row>
    <row r="72" spans="3:33" ht="18" customHeight="1" thickBot="1" x14ac:dyDescent="0.25">
      <c r="C72" s="46">
        <v>35</v>
      </c>
      <c r="D72" s="47" t="str">
        <f>IF(Liste!C39=0," ",Liste!C39)</f>
        <v xml:space="preserve"> </v>
      </c>
      <c r="E72" s="47" t="str">
        <f>IF(Liste!D39=0," ",Liste!D39)</f>
        <v xml:space="preserve"> 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9" t="str">
        <f t="shared" si="3"/>
        <v xml:space="preserve"> </v>
      </c>
      <c r="AF72" s="50" t="str">
        <f t="shared" si="4"/>
        <v xml:space="preserve"> </v>
      </c>
    </row>
    <row r="73" spans="3:33" ht="24.95" customHeight="1" thickBot="1" x14ac:dyDescent="0.25">
      <c r="C73" s="143" t="s">
        <v>7</v>
      </c>
      <c r="D73" s="144"/>
      <c r="E73" s="144"/>
      <c r="F73" s="45" t="str">
        <f>IF(F9=0," ",((SUM(F38:F72)/COUNT(F38:F72))*100)/F9)</f>
        <v xml:space="preserve"> </v>
      </c>
      <c r="G73" s="45" t="str">
        <f>IF(F10=0," ",((SUM(G38:G72)/COUNT(G38:G72))*100)/F10)</f>
        <v xml:space="preserve"> </v>
      </c>
      <c r="H73" s="45" t="str">
        <f>IF(F11=0," ",((SUM(H38:H72)/COUNT(H38:H72))*100)/F11)</f>
        <v xml:space="preserve"> </v>
      </c>
      <c r="I73" s="45" t="str">
        <f>IF(F12=0," ",((SUM(I38:I72)/COUNT(I38:I72))*100)/F12)</f>
        <v xml:space="preserve"> </v>
      </c>
      <c r="J73" s="45" t="str">
        <f>IF(F13=0," ",((SUM(J38:J72)/COUNT(J38:J72))*100)/F13)</f>
        <v xml:space="preserve"> </v>
      </c>
      <c r="K73" s="45" t="str">
        <f>IF(F14=0," ",((SUM(K38:K72)/COUNT(K38:K72))*100)/F14)</f>
        <v xml:space="preserve"> </v>
      </c>
      <c r="L73" s="45" t="str">
        <f>IF(F15=0," ",((SUM(L38:L72)/COUNT(L38:L72))*100)/F15)</f>
        <v xml:space="preserve"> </v>
      </c>
      <c r="M73" s="45" t="str">
        <f>IF(F16=0," ",((SUM(M38:M72)/COUNT(M38:M72))*100)/F16)</f>
        <v xml:space="preserve"> </v>
      </c>
      <c r="N73" s="45" t="str">
        <f>IF(F17=0," ",((SUM(N38:N72)/COUNT(N38:N72))*100)/F17)</f>
        <v xml:space="preserve"> </v>
      </c>
      <c r="O73" s="45" t="str">
        <f>IF(F18=0," ",((SUM(O38:O72)/COUNT(O38:O72))*100)/F18)</f>
        <v xml:space="preserve"> </v>
      </c>
      <c r="P73" s="45" t="str">
        <f>IF(F19=0," ",((SUM(P38:P72)/COUNT(P38:P72))*100)/F19)</f>
        <v xml:space="preserve"> </v>
      </c>
      <c r="Q73" s="45" t="str">
        <f>IF(F20=0," ",((SUM(Q38:Q72)/COUNT(Q38:Q72))*100)/F20)</f>
        <v xml:space="preserve"> </v>
      </c>
      <c r="R73" s="45" t="str">
        <f>IF(F21=0," ",((SUM(R38:R72)/COUNT(R38:R72))*100)/F21)</f>
        <v xml:space="preserve"> </v>
      </c>
      <c r="S73" s="45" t="str">
        <f>IF(F22=0," ",((SUM(S38:S72)/COUNT(S38:S72))*100)/F22)</f>
        <v xml:space="preserve"> </v>
      </c>
      <c r="T73" s="45" t="str">
        <f>IF(F23=0," ",((SUM(T38:T72)/COUNT(T38:T72))*100)/F23)</f>
        <v xml:space="preserve"> </v>
      </c>
      <c r="U73" s="45" t="str">
        <f>IF(F24=0," ",((SUM(U38:U72)/COUNT(U38:U72))*100)/F24)</f>
        <v xml:space="preserve"> </v>
      </c>
      <c r="V73" s="45" t="str">
        <f>IF(F25=0," ",((SUM(V38:V72)/COUNT(V38:V72))*100)/F25)</f>
        <v xml:space="preserve"> </v>
      </c>
      <c r="W73" s="45" t="str">
        <f>IF(F26=0," ",((SUM(W38:W72)/COUNT(W38:W72))*100)/F26)</f>
        <v xml:space="preserve"> </v>
      </c>
      <c r="X73" s="45" t="str">
        <f>IF(F27=0," ",((SUM(X38:X72)/COUNT(X38:X72))*100)/F27)</f>
        <v xml:space="preserve"> </v>
      </c>
      <c r="Y73" s="45" t="str">
        <f>IF(F28=0," ",((SUM(Y38:Y72)/COUNT(Y38:Y72))*100)/F28)</f>
        <v xml:space="preserve"> </v>
      </c>
      <c r="Z73" s="45" t="str">
        <f>IF(F29=0," ",((SUM(Z38:Z72)/COUNT(Z38:Z72))*100)/F29)</f>
        <v xml:space="preserve"> </v>
      </c>
      <c r="AA73" s="45" t="str">
        <f>IF(F30=0," ",((SUM(AA38:AA72)/COUNT(AA38:AA72))*100)/F30)</f>
        <v xml:space="preserve"> </v>
      </c>
      <c r="AB73" s="45" t="str">
        <f>IF(F31=0," ",((SUM(AB38:AB72)/COUNT(AB38:AB72))*100)/F31)</f>
        <v xml:space="preserve"> </v>
      </c>
      <c r="AC73" s="45" t="str">
        <f>IF(F32=0," ",((SUM(AC38:AC72)/COUNT(AC38:AC72))*100)/F32)</f>
        <v xml:space="preserve"> </v>
      </c>
      <c r="AD73" s="45" t="str">
        <f>IF(F33=0," ",((SUM(AD38:AD72)/COUNT(AD38:AD72))*100)/F33)</f>
        <v xml:space="preserve"> </v>
      </c>
      <c r="AE73" s="20"/>
      <c r="AF73" s="20"/>
    </row>
    <row r="76" spans="3:33" x14ac:dyDescent="0.2">
      <c r="Y76" s="32"/>
      <c r="Z76" s="32"/>
      <c r="AA76" s="32"/>
      <c r="AB76" s="145">
        <f ca="1">TODAY()</f>
        <v>45181</v>
      </c>
      <c r="AC76" s="145"/>
      <c r="AD76" s="145"/>
      <c r="AE76" s="145"/>
      <c r="AF76" s="145"/>
      <c r="AG76" s="32"/>
    </row>
    <row r="77" spans="3:33" x14ac:dyDescent="0.2">
      <c r="AB77" s="146" t="s">
        <v>54</v>
      </c>
      <c r="AC77" s="146"/>
      <c r="AD77" s="146"/>
      <c r="AE77" s="146"/>
      <c r="AF77" s="146"/>
    </row>
    <row r="78" spans="3:33" x14ac:dyDescent="0.2">
      <c r="AB78" s="60" t="s">
        <v>42</v>
      </c>
      <c r="AC78" s="60"/>
      <c r="AD78" s="60"/>
      <c r="AE78" s="60"/>
      <c r="AF78" s="60"/>
    </row>
  </sheetData>
  <sheetProtection algorithmName="SHA-512" hashValue="UhLKLAZ6kPFB5F9Xbk/Peb0qQMFLTUJ8RzMCNd1xNZw5pfQcXCQwKwwW0Fqo0U3qqgRC94cRaXN1E8PG7HtPeg==" saltValue="hIOTiRGndmc0ETX3yRbqDg==" spinCount="100000"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4:E14"/>
    <mergeCell ref="H14:P14"/>
    <mergeCell ref="H12:N12"/>
    <mergeCell ref="O12:P12"/>
    <mergeCell ref="D13:E13"/>
    <mergeCell ref="H13:N13"/>
    <mergeCell ref="O13:P13"/>
    <mergeCell ref="D12:E12"/>
    <mergeCell ref="R5:AC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AD5:AE5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G4:J4"/>
    <mergeCell ref="K4:P4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</mergeCells>
  <conditionalFormatting sqref="F73:O73">
    <cfRule type="cellIs" dxfId="15" priority="4" stopIfTrue="1" operator="lessThan">
      <formula>50</formula>
    </cfRule>
  </conditionalFormatting>
  <conditionalFormatting sqref="F73:AD73">
    <cfRule type="cellIs" dxfId="14" priority="2" stopIfTrue="1" operator="lessThan">
      <formula>50</formula>
    </cfRule>
    <cfRule type="cellIs" dxfId="13" priority="3" stopIfTrue="1" operator="lessThan">
      <formula>50</formula>
    </cfRule>
  </conditionalFormatting>
  <conditionalFormatting sqref="AF38:AF72">
    <cfRule type="cellIs" dxfId="12" priority="1" operator="equal">
      <formula>"GEÇMEZ"</formula>
    </cfRule>
  </conditionalFormatting>
  <hyperlinks>
    <hyperlink ref="AH3" r:id="rId1" xr:uid="{00000000-0004-0000-0200-000000000000}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>
    <tabColor rgb="FFFFFF00"/>
    <pageSetUpPr fitToPage="1"/>
  </sheetPr>
  <dimension ref="C1:AJ78"/>
  <sheetViews>
    <sheetView workbookViewId="0">
      <selection activeCell="D9" sqref="D9:F18"/>
    </sheetView>
  </sheetViews>
  <sheetFormatPr defaultColWidth="9.140625" defaultRowHeight="12.75" x14ac:dyDescent="0.2"/>
  <cols>
    <col min="1" max="1" width="2.85546875" customWidth="1"/>
    <col min="2" max="2" width="2.5703125" customWidth="1"/>
    <col min="3" max="3" width="5.5703125" customWidth="1"/>
    <col min="4" max="4" width="6.5703125" customWidth="1"/>
    <col min="5" max="5" width="26.42578125" customWidth="1"/>
    <col min="6" max="6" width="4.5703125" customWidth="1"/>
    <col min="7" max="30" width="3.5703125" customWidth="1"/>
    <col min="31" max="31" width="5.5703125" customWidth="1"/>
    <col min="32" max="32" width="10.42578125" customWidth="1"/>
    <col min="33" max="33" width="8.42578125" customWidth="1"/>
    <col min="34" max="34" width="23.42578125" style="6" hidden="1" customWidth="1"/>
    <col min="35" max="35" width="0" style="7" hidden="1" customWidth="1"/>
    <col min="36" max="36" width="25" style="7" hidden="1" customWidth="1"/>
  </cols>
  <sheetData>
    <row r="1" spans="3:36" ht="9" customHeight="1" x14ac:dyDescent="0.2"/>
    <row r="2" spans="3:36" ht="30" customHeight="1" thickBot="1" x14ac:dyDescent="0.25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4"/>
      <c r="AH2" s="72" t="s">
        <v>18</v>
      </c>
      <c r="AI2" s="72"/>
      <c r="AJ2" s="72"/>
    </row>
    <row r="3" spans="3:36" ht="15" customHeight="1" x14ac:dyDescent="0.2">
      <c r="C3" s="73" t="s">
        <v>12</v>
      </c>
      <c r="D3" s="74"/>
      <c r="E3" s="75" t="str">
        <f>Liste!G4&amp;Liste!H4</f>
        <v>:</v>
      </c>
      <c r="F3" s="75"/>
      <c r="G3" s="76" t="s">
        <v>15</v>
      </c>
      <c r="H3" s="76"/>
      <c r="I3" s="76"/>
      <c r="J3" s="76"/>
      <c r="K3" s="75" t="str">
        <f>Liste!G6&amp;" "&amp;Liste!H6</f>
        <v xml:space="preserve">: </v>
      </c>
      <c r="L3" s="75"/>
      <c r="M3" s="75"/>
      <c r="N3" s="75"/>
      <c r="O3" s="75"/>
      <c r="P3" s="77"/>
      <c r="Q3" s="1"/>
      <c r="R3" s="78" t="s">
        <v>11</v>
      </c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0"/>
      <c r="AG3" s="4"/>
      <c r="AH3" s="84" t="s">
        <v>26</v>
      </c>
      <c r="AI3" s="72"/>
      <c r="AJ3" s="72"/>
    </row>
    <row r="4" spans="3:36" ht="15" customHeight="1" thickBot="1" x14ac:dyDescent="0.25">
      <c r="C4" s="85" t="s">
        <v>13</v>
      </c>
      <c r="D4" s="86"/>
      <c r="E4" s="69" t="str">
        <f>Liste!G5&amp;Liste!H5</f>
        <v>:2023-2024</v>
      </c>
      <c r="F4" s="69"/>
      <c r="G4" s="68" t="s">
        <v>35</v>
      </c>
      <c r="H4" s="68"/>
      <c r="I4" s="68"/>
      <c r="J4" s="68"/>
      <c r="K4" s="69" t="s">
        <v>45</v>
      </c>
      <c r="L4" s="69"/>
      <c r="M4" s="69"/>
      <c r="N4" s="69"/>
      <c r="O4" s="69"/>
      <c r="P4" s="70"/>
      <c r="Q4" s="1"/>
      <c r="R4" s="81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3"/>
    </row>
    <row r="5" spans="3:36" ht="15" customHeight="1" x14ac:dyDescent="0.2">
      <c r="C5" s="85" t="s">
        <v>14</v>
      </c>
      <c r="D5" s="86"/>
      <c r="E5" s="69" t="s">
        <v>24</v>
      </c>
      <c r="F5" s="69"/>
      <c r="G5" s="68" t="s">
        <v>28</v>
      </c>
      <c r="H5" s="68"/>
      <c r="I5" s="68"/>
      <c r="J5" s="68"/>
      <c r="K5" s="69" t="str">
        <f>Liste!G8&amp;" "&amp;Liste!H7</f>
        <v>: MATEMATiK</v>
      </c>
      <c r="L5" s="69"/>
      <c r="M5" s="69"/>
      <c r="N5" s="69"/>
      <c r="O5" s="69"/>
      <c r="P5" s="70"/>
      <c r="Q5" s="1"/>
      <c r="R5" s="89" t="s">
        <v>19</v>
      </c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110" t="e">
        <f>O16</f>
        <v>#DIV/0!</v>
      </c>
      <c r="AE5" s="110"/>
      <c r="AF5" s="40" t="s">
        <v>20</v>
      </c>
      <c r="AH5" s="91" t="s">
        <v>34</v>
      </c>
      <c r="AI5" s="91"/>
      <c r="AJ5" s="91"/>
    </row>
    <row r="6" spans="3:36" ht="15" customHeight="1" thickBot="1" x14ac:dyDescent="0.25">
      <c r="C6" s="92" t="s">
        <v>29</v>
      </c>
      <c r="D6" s="93"/>
      <c r="E6" s="94" t="str">
        <f>Liste!G7&amp;Liste!H8</f>
        <v>:</v>
      </c>
      <c r="F6" s="94"/>
      <c r="G6" s="95"/>
      <c r="H6" s="95"/>
      <c r="I6" s="95"/>
      <c r="J6" s="95"/>
      <c r="K6" s="94"/>
      <c r="L6" s="94"/>
      <c r="M6" s="94"/>
      <c r="N6" s="94"/>
      <c r="O6" s="94"/>
      <c r="P6" s="96"/>
      <c r="Q6" s="1"/>
      <c r="R6" s="97" t="s">
        <v>44</v>
      </c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9"/>
      <c r="AH6" s="91"/>
      <c r="AI6" s="91"/>
      <c r="AJ6" s="91"/>
    </row>
    <row r="7" spans="3:36" ht="13.5" customHeight="1" thickBot="1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00" t="str">
        <f>CONCATENATE(AJ9,AJ10,AJ11,AJ12,AJ13,AJ14,AJ15,AJ16,AJ17,AJ18,AJ19,AJ20,AJ21,AJ23,AJ24,AJ25,AJ26,AJ27,AJ28,AJ29,AJ30,AJ31,AJ32,AJ33)</f>
        <v/>
      </c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/>
      <c r="AH7" s="91"/>
      <c r="AI7" s="91"/>
      <c r="AJ7" s="91"/>
    </row>
    <row r="8" spans="3:36" ht="21" customHeight="1" x14ac:dyDescent="0.2">
      <c r="C8" s="103" t="s">
        <v>21</v>
      </c>
      <c r="D8" s="104"/>
      <c r="E8" s="104"/>
      <c r="F8" s="19" t="s">
        <v>16</v>
      </c>
      <c r="G8" s="1"/>
      <c r="H8" s="105" t="s">
        <v>9</v>
      </c>
      <c r="I8" s="106"/>
      <c r="J8" s="106"/>
      <c r="K8" s="106"/>
      <c r="L8" s="106"/>
      <c r="M8" s="106"/>
      <c r="N8" s="106"/>
      <c r="O8" s="106"/>
      <c r="P8" s="107"/>
      <c r="Q8" s="17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2"/>
    </row>
    <row r="9" spans="3:36" ht="20.100000000000001" customHeight="1" x14ac:dyDescent="0.2">
      <c r="C9" s="29">
        <v>1</v>
      </c>
      <c r="D9" s="133"/>
      <c r="E9" s="133"/>
      <c r="F9" s="30"/>
      <c r="G9" s="1"/>
      <c r="H9" s="111" t="s">
        <v>36</v>
      </c>
      <c r="I9" s="112"/>
      <c r="J9" s="112"/>
      <c r="K9" s="112"/>
      <c r="L9" s="112"/>
      <c r="M9" s="112"/>
      <c r="N9" s="112"/>
      <c r="O9" s="87">
        <f>COUNTIF(AF38:AF72,"GEÇMEZ")</f>
        <v>0</v>
      </c>
      <c r="P9" s="88"/>
      <c r="Q9" s="17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2"/>
      <c r="AH9" s="8" t="str">
        <f t="shared" ref="AH9:AH33" si="0">IF(D9=0,"",D9)</f>
        <v/>
      </c>
      <c r="AI9" s="9" t="str">
        <f>F73</f>
        <v xml:space="preserve"> </v>
      </c>
      <c r="AJ9" s="7" t="str">
        <f>IF(AI9&lt;50,"    * "&amp;AH9,"")</f>
        <v/>
      </c>
    </row>
    <row r="10" spans="3:36" ht="20.100000000000001" customHeight="1" x14ac:dyDescent="0.2">
      <c r="C10" s="29">
        <v>2</v>
      </c>
      <c r="D10" s="133"/>
      <c r="E10" s="133"/>
      <c r="F10" s="30"/>
      <c r="G10" s="1"/>
      <c r="H10" s="111" t="s">
        <v>37</v>
      </c>
      <c r="I10" s="112"/>
      <c r="J10" s="112"/>
      <c r="K10" s="112"/>
      <c r="L10" s="112"/>
      <c r="M10" s="112"/>
      <c r="N10" s="112"/>
      <c r="O10" s="87">
        <f>COUNTIF(AF38:AF72,"GEÇER")</f>
        <v>0</v>
      </c>
      <c r="P10" s="88"/>
      <c r="Q10" s="17"/>
      <c r="R10" s="100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2"/>
      <c r="AH10" s="8" t="str">
        <f t="shared" si="0"/>
        <v/>
      </c>
      <c r="AI10" s="9" t="str">
        <f>G73</f>
        <v xml:space="preserve"> </v>
      </c>
      <c r="AJ10" s="7" t="str">
        <f t="shared" ref="AJ10:AJ27" si="1">IF(AI10&lt;50,"    * "&amp;AH10,"")</f>
        <v/>
      </c>
    </row>
    <row r="11" spans="3:36" ht="20.100000000000001" customHeight="1" x14ac:dyDescent="0.2">
      <c r="C11" s="29">
        <v>3</v>
      </c>
      <c r="D11" s="133"/>
      <c r="E11" s="133"/>
      <c r="F11" s="30"/>
      <c r="G11" s="1"/>
      <c r="H11" s="111" t="s">
        <v>38</v>
      </c>
      <c r="I11" s="112"/>
      <c r="J11" s="112"/>
      <c r="K11" s="112"/>
      <c r="L11" s="112"/>
      <c r="M11" s="112"/>
      <c r="N11" s="112"/>
      <c r="O11" s="87">
        <f>COUNTIF(AF38:AF72,"ORTA")</f>
        <v>0</v>
      </c>
      <c r="P11" s="88"/>
      <c r="Q11" s="17"/>
      <c r="R11" s="114" t="s">
        <v>23</v>
      </c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H11" s="8" t="str">
        <f t="shared" si="0"/>
        <v/>
      </c>
      <c r="AI11" s="9" t="str">
        <f>H73</f>
        <v xml:space="preserve"> </v>
      </c>
      <c r="AJ11" s="7" t="str">
        <f t="shared" si="1"/>
        <v/>
      </c>
    </row>
    <row r="12" spans="3:36" ht="20.100000000000001" customHeight="1" x14ac:dyDescent="0.2">
      <c r="C12" s="29">
        <v>4</v>
      </c>
      <c r="D12" s="133"/>
      <c r="E12" s="133"/>
      <c r="F12" s="30"/>
      <c r="G12" s="1"/>
      <c r="H12" s="111" t="s">
        <v>39</v>
      </c>
      <c r="I12" s="112"/>
      <c r="J12" s="112"/>
      <c r="K12" s="112"/>
      <c r="L12" s="112"/>
      <c r="M12" s="112"/>
      <c r="N12" s="112"/>
      <c r="O12" s="87">
        <f>COUNTIF(AF38:AF72,"İYİ")</f>
        <v>0</v>
      </c>
      <c r="P12" s="88"/>
      <c r="Q12" s="17"/>
      <c r="R12" s="114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  <c r="AH12" s="8" t="str">
        <f t="shared" si="0"/>
        <v/>
      </c>
      <c r="AI12" s="9" t="str">
        <f>I73</f>
        <v xml:space="preserve"> </v>
      </c>
      <c r="AJ12" s="7" t="str">
        <f t="shared" si="1"/>
        <v/>
      </c>
    </row>
    <row r="13" spans="3:36" ht="20.100000000000001" customHeight="1" x14ac:dyDescent="0.2">
      <c r="C13" s="29">
        <v>5</v>
      </c>
      <c r="D13" s="133"/>
      <c r="E13" s="133"/>
      <c r="F13" s="30"/>
      <c r="G13" s="1"/>
      <c r="H13" s="111" t="s">
        <v>40</v>
      </c>
      <c r="I13" s="112"/>
      <c r="J13" s="112"/>
      <c r="K13" s="112"/>
      <c r="L13" s="112"/>
      <c r="M13" s="112"/>
      <c r="N13" s="112"/>
      <c r="O13" s="87">
        <f>COUNTIF(AF38:AF72,"PEKİYİ")</f>
        <v>0</v>
      </c>
      <c r="P13" s="88"/>
      <c r="Q13" s="17"/>
      <c r="R13" s="114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6"/>
      <c r="AH13" s="8" t="str">
        <f t="shared" si="0"/>
        <v/>
      </c>
      <c r="AI13" s="9" t="str">
        <f>J73</f>
        <v xml:space="preserve"> </v>
      </c>
      <c r="AJ13" s="7" t="str">
        <f t="shared" si="1"/>
        <v/>
      </c>
    </row>
    <row r="14" spans="3:36" ht="20.100000000000001" customHeight="1" x14ac:dyDescent="0.2">
      <c r="C14" s="29">
        <v>6</v>
      </c>
      <c r="D14" s="133"/>
      <c r="E14" s="133"/>
      <c r="F14" s="30"/>
      <c r="G14" s="1"/>
      <c r="H14" s="117"/>
      <c r="I14" s="118"/>
      <c r="J14" s="118"/>
      <c r="K14" s="118"/>
      <c r="L14" s="118"/>
      <c r="M14" s="118"/>
      <c r="N14" s="118"/>
      <c r="O14" s="118"/>
      <c r="P14" s="119"/>
      <c r="Q14" s="17"/>
      <c r="R14" s="114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6"/>
      <c r="AH14" s="8" t="str">
        <f t="shared" si="0"/>
        <v/>
      </c>
      <c r="AI14" s="9" t="str">
        <f>K73</f>
        <v xml:space="preserve"> </v>
      </c>
      <c r="AJ14" s="7" t="str">
        <f t="shared" si="1"/>
        <v/>
      </c>
    </row>
    <row r="15" spans="3:36" ht="17.25" customHeight="1" x14ac:dyDescent="0.2">
      <c r="C15" s="29">
        <v>7</v>
      </c>
      <c r="D15" s="133"/>
      <c r="E15" s="133"/>
      <c r="F15" s="30"/>
      <c r="G15" s="1"/>
      <c r="H15" s="111" t="s">
        <v>10</v>
      </c>
      <c r="I15" s="112"/>
      <c r="J15" s="112"/>
      <c r="K15" s="112"/>
      <c r="L15" s="112"/>
      <c r="M15" s="112"/>
      <c r="N15" s="112"/>
      <c r="O15" s="123" t="str">
        <f>IF(COUNT(AE38:AE72)=0," ",SUM(AE38:AE72)/COUNT(AE38:AE72))</f>
        <v xml:space="preserve"> </v>
      </c>
      <c r="P15" s="124"/>
      <c r="Q15" s="18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125">
        <f>Liste!H8</f>
        <v>0</v>
      </c>
      <c r="AD15" s="125"/>
      <c r="AE15" s="125"/>
      <c r="AF15" s="126"/>
      <c r="AH15" s="8" t="str">
        <f t="shared" si="0"/>
        <v/>
      </c>
      <c r="AI15" s="9" t="str">
        <f>L73</f>
        <v xml:space="preserve"> </v>
      </c>
      <c r="AJ15" s="7" t="str">
        <f t="shared" si="1"/>
        <v/>
      </c>
    </row>
    <row r="16" spans="3:36" ht="20.100000000000001" customHeight="1" thickBot="1" x14ac:dyDescent="0.25">
      <c r="C16" s="29">
        <v>8</v>
      </c>
      <c r="D16" s="133"/>
      <c r="E16" s="133"/>
      <c r="F16" s="30"/>
      <c r="G16" s="1"/>
      <c r="H16" s="127" t="s">
        <v>43</v>
      </c>
      <c r="I16" s="128"/>
      <c r="J16" s="128"/>
      <c r="K16" s="128"/>
      <c r="L16" s="128"/>
      <c r="M16" s="128"/>
      <c r="N16" s="128"/>
      <c r="O16" s="129" t="e">
        <f>SUM(O10:O13)/SUM(O9:O14)</f>
        <v>#DIV/0!</v>
      </c>
      <c r="P16" s="130"/>
      <c r="Q16" s="17"/>
      <c r="R16" s="43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131" t="str">
        <f>Liste!H9</f>
        <v>MATEMATiK</v>
      </c>
      <c r="AD16" s="131"/>
      <c r="AE16" s="131"/>
      <c r="AF16" s="132"/>
      <c r="AH16" s="8" t="str">
        <f t="shared" si="0"/>
        <v/>
      </c>
      <c r="AI16" s="9" t="str">
        <f>M73</f>
        <v xml:space="preserve"> </v>
      </c>
      <c r="AJ16" s="7" t="str">
        <f t="shared" si="1"/>
        <v/>
      </c>
    </row>
    <row r="17" spans="3:36" ht="20.100000000000001" customHeight="1" thickBot="1" x14ac:dyDescent="0.25">
      <c r="C17" s="29">
        <v>9</v>
      </c>
      <c r="D17" s="133"/>
      <c r="E17" s="133"/>
      <c r="F17" s="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H17" s="8" t="str">
        <f t="shared" si="0"/>
        <v/>
      </c>
      <c r="AI17" s="9" t="str">
        <f>N73</f>
        <v xml:space="preserve"> </v>
      </c>
      <c r="AJ17" s="7" t="str">
        <f t="shared" si="1"/>
        <v/>
      </c>
    </row>
    <row r="18" spans="3:36" ht="20.100000000000001" customHeight="1" x14ac:dyDescent="0.2">
      <c r="C18" s="29">
        <v>10</v>
      </c>
      <c r="D18" s="133"/>
      <c r="E18" s="133"/>
      <c r="F18" s="30"/>
      <c r="G18" s="1"/>
      <c r="H18" s="120" t="s">
        <v>17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H18" s="8" t="str">
        <f t="shared" si="0"/>
        <v/>
      </c>
      <c r="AI18" s="9" t="str">
        <f>O73</f>
        <v xml:space="preserve"> </v>
      </c>
      <c r="AJ18" s="7" t="str">
        <f t="shared" si="1"/>
        <v/>
      </c>
    </row>
    <row r="19" spans="3:36" ht="20.100000000000001" customHeight="1" x14ac:dyDescent="0.2">
      <c r="C19" s="29">
        <v>11</v>
      </c>
      <c r="D19" s="133"/>
      <c r="E19" s="133"/>
      <c r="F19" s="30"/>
      <c r="G19" s="1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H19" s="8" t="str">
        <f t="shared" si="0"/>
        <v/>
      </c>
      <c r="AI19" s="9" t="str">
        <f>P73</f>
        <v xml:space="preserve"> </v>
      </c>
      <c r="AJ19" s="7" t="str">
        <f t="shared" si="1"/>
        <v/>
      </c>
    </row>
    <row r="20" spans="3:36" ht="20.100000000000001" customHeight="1" x14ac:dyDescent="0.2">
      <c r="C20" s="29">
        <v>12</v>
      </c>
      <c r="D20" s="133"/>
      <c r="E20" s="133"/>
      <c r="F20" s="30"/>
      <c r="G20" s="1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H20" s="8" t="str">
        <f t="shared" si="0"/>
        <v/>
      </c>
      <c r="AI20" s="9" t="str">
        <f>Q73</f>
        <v xml:space="preserve"> </v>
      </c>
      <c r="AJ20" s="7" t="str">
        <f t="shared" si="1"/>
        <v/>
      </c>
    </row>
    <row r="21" spans="3:36" ht="20.100000000000001" customHeight="1" x14ac:dyDescent="0.2">
      <c r="C21" s="29">
        <v>13</v>
      </c>
      <c r="D21" s="133"/>
      <c r="E21" s="133"/>
      <c r="F21" s="30"/>
      <c r="G21" s="1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H21" s="8" t="str">
        <f t="shared" si="0"/>
        <v/>
      </c>
      <c r="AI21" s="9" t="str">
        <f>R73</f>
        <v xml:space="preserve"> </v>
      </c>
      <c r="AJ21" s="7" t="str">
        <f t="shared" si="1"/>
        <v/>
      </c>
    </row>
    <row r="22" spans="3:36" ht="20.100000000000001" customHeight="1" x14ac:dyDescent="0.2">
      <c r="C22" s="29">
        <v>14</v>
      </c>
      <c r="D22" s="133"/>
      <c r="E22" s="133"/>
      <c r="F22" s="30"/>
      <c r="G22" s="1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H22" s="8" t="str">
        <f t="shared" si="0"/>
        <v/>
      </c>
      <c r="AI22" s="9" t="str">
        <f>S73</f>
        <v xml:space="preserve"> </v>
      </c>
      <c r="AJ22" s="7" t="str">
        <f t="shared" si="1"/>
        <v/>
      </c>
    </row>
    <row r="23" spans="3:36" ht="20.100000000000001" customHeight="1" x14ac:dyDescent="0.2">
      <c r="C23" s="29">
        <v>15</v>
      </c>
      <c r="D23" s="133"/>
      <c r="E23" s="133"/>
      <c r="F23" s="30"/>
      <c r="G23" s="1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H23" s="8" t="str">
        <f t="shared" si="0"/>
        <v/>
      </c>
      <c r="AI23" s="9" t="str">
        <f>T73</f>
        <v xml:space="preserve"> </v>
      </c>
      <c r="AJ23" s="7" t="str">
        <f t="shared" si="1"/>
        <v/>
      </c>
    </row>
    <row r="24" spans="3:36" ht="20.100000000000001" customHeight="1" x14ac:dyDescent="0.2">
      <c r="C24" s="29">
        <v>16</v>
      </c>
      <c r="D24" s="133"/>
      <c r="E24" s="133"/>
      <c r="F24" s="30"/>
      <c r="G24" s="1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H24" s="8" t="str">
        <f t="shared" si="0"/>
        <v/>
      </c>
      <c r="AI24" s="9" t="str">
        <f>U73</f>
        <v xml:space="preserve"> </v>
      </c>
      <c r="AJ24" s="7" t="str">
        <f t="shared" si="1"/>
        <v/>
      </c>
    </row>
    <row r="25" spans="3:36" ht="20.100000000000001" customHeight="1" x14ac:dyDescent="0.2">
      <c r="C25" s="29">
        <v>17</v>
      </c>
      <c r="D25" s="133"/>
      <c r="E25" s="133"/>
      <c r="F25" s="30"/>
      <c r="G25" s="1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H25" s="8" t="str">
        <f t="shared" si="0"/>
        <v/>
      </c>
      <c r="AI25" s="9" t="str">
        <f>V73</f>
        <v xml:space="preserve"> </v>
      </c>
      <c r="AJ25" s="7" t="str">
        <f t="shared" si="1"/>
        <v/>
      </c>
    </row>
    <row r="26" spans="3:36" ht="20.100000000000001" customHeight="1" x14ac:dyDescent="0.2">
      <c r="C26" s="29">
        <v>18</v>
      </c>
      <c r="D26" s="133"/>
      <c r="E26" s="133"/>
      <c r="F26" s="30"/>
      <c r="G26" s="1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H26" s="8" t="str">
        <f t="shared" si="0"/>
        <v/>
      </c>
      <c r="AI26" s="9" t="str">
        <f>W73</f>
        <v xml:space="preserve"> </v>
      </c>
      <c r="AJ26" s="7" t="str">
        <f t="shared" si="1"/>
        <v/>
      </c>
    </row>
    <row r="27" spans="3:36" ht="20.100000000000001" customHeight="1" x14ac:dyDescent="0.2">
      <c r="C27" s="29">
        <v>19</v>
      </c>
      <c r="D27" s="133"/>
      <c r="E27" s="133"/>
      <c r="F27" s="30"/>
      <c r="G27" s="1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H27" s="8" t="str">
        <f t="shared" si="0"/>
        <v/>
      </c>
      <c r="AI27" s="9" t="str">
        <f>X73</f>
        <v xml:space="preserve"> </v>
      </c>
      <c r="AJ27" s="7" t="str">
        <f t="shared" si="1"/>
        <v/>
      </c>
    </row>
    <row r="28" spans="3:36" ht="20.100000000000001" customHeight="1" x14ac:dyDescent="0.2">
      <c r="C28" s="29">
        <v>20</v>
      </c>
      <c r="D28" s="133"/>
      <c r="E28" s="133"/>
      <c r="F28" s="30"/>
      <c r="G28" s="1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H28" s="8" t="str">
        <f t="shared" si="0"/>
        <v/>
      </c>
      <c r="AI28" s="9" t="str">
        <f>Y73</f>
        <v xml:space="preserve"> </v>
      </c>
      <c r="AJ28" s="7" t="str">
        <f t="shared" ref="AJ28:AJ33" si="2">IF(AI28&lt;50,"    * "&amp;AH28,"")</f>
        <v/>
      </c>
    </row>
    <row r="29" spans="3:36" ht="20.100000000000001" customHeight="1" x14ac:dyDescent="0.2">
      <c r="C29" s="29">
        <v>21</v>
      </c>
      <c r="D29" s="133"/>
      <c r="E29" s="133"/>
      <c r="F29" s="30"/>
      <c r="G29" s="1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H29" s="8" t="str">
        <f t="shared" si="0"/>
        <v/>
      </c>
      <c r="AI29" s="9" t="str">
        <f>Z73</f>
        <v xml:space="preserve"> </v>
      </c>
      <c r="AJ29" s="7" t="str">
        <f t="shared" si="2"/>
        <v/>
      </c>
    </row>
    <row r="30" spans="3:36" ht="20.100000000000001" customHeight="1" x14ac:dyDescent="0.2">
      <c r="C30" s="29">
        <v>22</v>
      </c>
      <c r="D30" s="133"/>
      <c r="E30" s="133"/>
      <c r="F30" s="30"/>
      <c r="G30" s="1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H30" s="8" t="str">
        <f t="shared" si="0"/>
        <v/>
      </c>
      <c r="AI30" s="9" t="str">
        <f>AA73</f>
        <v xml:space="preserve"> </v>
      </c>
      <c r="AJ30" s="7" t="str">
        <f t="shared" si="2"/>
        <v/>
      </c>
    </row>
    <row r="31" spans="3:36" ht="20.100000000000001" customHeight="1" x14ac:dyDescent="0.2">
      <c r="C31" s="29">
        <v>23</v>
      </c>
      <c r="D31" s="133"/>
      <c r="E31" s="133"/>
      <c r="F31" s="30"/>
      <c r="G31" s="1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H31" s="8" t="str">
        <f t="shared" si="0"/>
        <v/>
      </c>
      <c r="AI31" s="9" t="str">
        <f>AB73</f>
        <v xml:space="preserve"> </v>
      </c>
      <c r="AJ31" s="7" t="str">
        <f t="shared" si="2"/>
        <v/>
      </c>
    </row>
    <row r="32" spans="3:36" ht="20.100000000000001" customHeight="1" x14ac:dyDescent="0.2">
      <c r="C32" s="29">
        <v>24</v>
      </c>
      <c r="D32" s="133"/>
      <c r="E32" s="133"/>
      <c r="F32" s="30"/>
      <c r="G32" s="1"/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H32" s="8" t="str">
        <f t="shared" si="0"/>
        <v/>
      </c>
      <c r="AI32" s="9" t="str">
        <f>AC73</f>
        <v xml:space="preserve"> </v>
      </c>
      <c r="AJ32" s="7" t="str">
        <f t="shared" si="2"/>
        <v/>
      </c>
    </row>
    <row r="33" spans="3:36" ht="20.100000000000001" customHeight="1" x14ac:dyDescent="0.2">
      <c r="C33" s="29">
        <v>25</v>
      </c>
      <c r="D33" s="133"/>
      <c r="E33" s="133"/>
      <c r="F33" s="30"/>
      <c r="G33" s="1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H33" s="8" t="str">
        <f t="shared" si="0"/>
        <v/>
      </c>
      <c r="AI33" s="9" t="str">
        <f>AD73</f>
        <v xml:space="preserve"> </v>
      </c>
      <c r="AJ33" s="7" t="str">
        <f t="shared" si="2"/>
        <v/>
      </c>
    </row>
    <row r="34" spans="3:36" ht="20.100000000000001" customHeight="1" thickBot="1" x14ac:dyDescent="0.25">
      <c r="C34" s="134" t="s">
        <v>8</v>
      </c>
      <c r="D34" s="135"/>
      <c r="E34" s="136"/>
      <c r="F34" s="31">
        <f>SUM(F9:F33)</f>
        <v>0</v>
      </c>
      <c r="G34" s="1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/>
      <c r="AH34" s="8"/>
      <c r="AI34" s="9"/>
    </row>
    <row r="35" spans="3:36" ht="27" customHeight="1" thickBo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H35" s="8"/>
      <c r="AI35" s="9"/>
    </row>
    <row r="36" spans="3:36" ht="24.95" customHeight="1" x14ac:dyDescent="0.2">
      <c r="C36" s="137" t="s">
        <v>0</v>
      </c>
      <c r="D36" s="138"/>
      <c r="E36" s="138"/>
      <c r="F36" s="138" t="s">
        <v>1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 t="s">
        <v>6</v>
      </c>
      <c r="AF36" s="141" t="s">
        <v>2</v>
      </c>
      <c r="AH36" s="8"/>
      <c r="AI36" s="9"/>
    </row>
    <row r="37" spans="3:36" ht="24.95" customHeight="1" x14ac:dyDescent="0.2">
      <c r="C37" s="21" t="s">
        <v>3</v>
      </c>
      <c r="D37" s="2" t="s">
        <v>4</v>
      </c>
      <c r="E37" s="2" t="s">
        <v>5</v>
      </c>
      <c r="F37" s="3">
        <v>1</v>
      </c>
      <c r="G37" s="3">
        <v>2</v>
      </c>
      <c r="H37" s="3">
        <v>3</v>
      </c>
      <c r="I37" s="3">
        <v>4</v>
      </c>
      <c r="J37" s="3">
        <v>5</v>
      </c>
      <c r="K37" s="3">
        <v>6</v>
      </c>
      <c r="L37" s="3">
        <v>7</v>
      </c>
      <c r="M37" s="3">
        <v>8</v>
      </c>
      <c r="N37" s="3">
        <v>9</v>
      </c>
      <c r="O37" s="3">
        <v>10</v>
      </c>
      <c r="P37" s="3">
        <v>11</v>
      </c>
      <c r="Q37" s="3">
        <v>12</v>
      </c>
      <c r="R37" s="3">
        <v>13</v>
      </c>
      <c r="S37" s="3">
        <v>14</v>
      </c>
      <c r="T37" s="3">
        <v>15</v>
      </c>
      <c r="U37" s="3">
        <v>16</v>
      </c>
      <c r="V37" s="3">
        <v>17</v>
      </c>
      <c r="W37" s="3">
        <v>18</v>
      </c>
      <c r="X37" s="3">
        <v>19</v>
      </c>
      <c r="Y37" s="3">
        <v>20</v>
      </c>
      <c r="Z37" s="3">
        <v>21</v>
      </c>
      <c r="AA37" s="3">
        <v>22</v>
      </c>
      <c r="AB37" s="3">
        <v>23</v>
      </c>
      <c r="AC37" s="3">
        <v>24</v>
      </c>
      <c r="AD37" s="3">
        <v>25</v>
      </c>
      <c r="AE37" s="140"/>
      <c r="AF37" s="142"/>
      <c r="AH37" s="8"/>
      <c r="AI37" s="9"/>
    </row>
    <row r="38" spans="3:36" ht="15" customHeight="1" x14ac:dyDescent="0.2">
      <c r="C38" s="22">
        <v>1</v>
      </c>
      <c r="D38" s="35" t="str">
        <f>IF(Liste!C5=0," ",Liste!C5)</f>
        <v xml:space="preserve"> </v>
      </c>
      <c r="E38" s="35" t="str">
        <f>IF(Liste!D5=0," ",Liste!D5)</f>
        <v xml:space="preserve"> 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3" t="str">
        <f t="shared" ref="AE38:AE72" si="3">IF(COUNTBLANK(F38:AD38)=COLUMNS(F38:AD38)," ",IF(SUM(F38:AD38)=0,0,SUM(F38:AD38)))</f>
        <v xml:space="preserve"> </v>
      </c>
      <c r="AF38" s="34" t="str">
        <f>IF(AE38=" "," ",IF(AE38&gt;=85,"PEKİYİ",IF(AE38&gt;=70,"İYİ",IF(AE38&gt;=60,"ORTA",IF(AE38&gt;=50,"GEÇER",IF(AE38&lt;50,"GEÇMEZ"))))))</f>
        <v xml:space="preserve"> </v>
      </c>
      <c r="AH38" s="8"/>
      <c r="AI38" s="9"/>
    </row>
    <row r="39" spans="3:36" ht="15" customHeight="1" x14ac:dyDescent="0.2">
      <c r="C39" s="22">
        <v>2</v>
      </c>
      <c r="D39" s="35" t="str">
        <f>IF(Liste!C6=0," ",Liste!C6)</f>
        <v xml:space="preserve"> </v>
      </c>
      <c r="E39" s="35" t="str">
        <f>IF(Liste!D6=0," ",Liste!D6)</f>
        <v xml:space="preserve"> 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3" t="str">
        <f t="shared" si="3"/>
        <v xml:space="preserve"> </v>
      </c>
      <c r="AF39" s="34" t="str">
        <f t="shared" ref="AF39:AF72" si="4">IF(AE39=" "," ",IF(AE39&gt;=85,"PEKİYİ",IF(AE39&gt;=70,"İYİ",IF(AE39&gt;=60,"ORTA",IF(AE39&gt;=50,"GEÇER",IF(AE39&lt;50,"GEÇMEZ",0))))))</f>
        <v xml:space="preserve"> </v>
      </c>
      <c r="AH39" s="8"/>
      <c r="AI39" s="9"/>
    </row>
    <row r="40" spans="3:36" ht="15" customHeight="1" x14ac:dyDescent="0.2">
      <c r="C40" s="22">
        <v>3</v>
      </c>
      <c r="D40" s="35" t="str">
        <f>IF(Liste!C7=0," ",Liste!C7)</f>
        <v xml:space="preserve"> </v>
      </c>
      <c r="E40" s="35" t="str">
        <f>IF(Liste!D7=0," ",Liste!D7)</f>
        <v xml:space="preserve"> 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33" t="str">
        <f t="shared" si="3"/>
        <v xml:space="preserve"> </v>
      </c>
      <c r="AF40" s="34" t="str">
        <f t="shared" si="4"/>
        <v xml:space="preserve"> </v>
      </c>
      <c r="AH40" s="8"/>
      <c r="AI40" s="9"/>
    </row>
    <row r="41" spans="3:36" ht="15" customHeight="1" x14ac:dyDescent="0.2">
      <c r="C41" s="22">
        <v>4</v>
      </c>
      <c r="D41" s="35" t="str">
        <f>IF(Liste!C8=0," ",Liste!C8)</f>
        <v xml:space="preserve"> </v>
      </c>
      <c r="E41" s="35" t="str">
        <f>IF(Liste!D8=0," ",Liste!D8)</f>
        <v xml:space="preserve"> 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3" t="str">
        <f t="shared" si="3"/>
        <v xml:space="preserve"> </v>
      </c>
      <c r="AF41" s="34" t="str">
        <f t="shared" si="4"/>
        <v xml:space="preserve"> </v>
      </c>
      <c r="AH41" s="8"/>
      <c r="AI41" s="9"/>
    </row>
    <row r="42" spans="3:36" ht="15" customHeight="1" x14ac:dyDescent="0.2">
      <c r="C42" s="22">
        <v>5</v>
      </c>
      <c r="D42" s="35" t="str">
        <f>IF(Liste!C9=0," ",Liste!C9)</f>
        <v xml:space="preserve"> </v>
      </c>
      <c r="E42" s="35" t="str">
        <f>IF(Liste!D9=0," ",Liste!D9)</f>
        <v xml:space="preserve"> 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33" t="str">
        <f t="shared" si="3"/>
        <v xml:space="preserve"> </v>
      </c>
      <c r="AF42" s="34" t="str">
        <f t="shared" si="4"/>
        <v xml:space="preserve"> </v>
      </c>
    </row>
    <row r="43" spans="3:36" ht="15" customHeight="1" x14ac:dyDescent="0.2">
      <c r="C43" s="22">
        <v>6</v>
      </c>
      <c r="D43" s="35" t="str">
        <f>IF(Liste!C10=0," ",Liste!C10)</f>
        <v xml:space="preserve"> </v>
      </c>
      <c r="E43" s="35" t="str">
        <f>IF(Liste!D10=0," ",Liste!D10)</f>
        <v xml:space="preserve"> 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3" t="str">
        <f t="shared" si="3"/>
        <v xml:space="preserve"> </v>
      </c>
      <c r="AF43" s="34" t="str">
        <f t="shared" si="4"/>
        <v xml:space="preserve"> </v>
      </c>
    </row>
    <row r="44" spans="3:36" ht="15" customHeight="1" x14ac:dyDescent="0.2">
      <c r="C44" s="22">
        <v>7</v>
      </c>
      <c r="D44" s="35" t="str">
        <f>IF(Liste!C11=0," ",Liste!C11)</f>
        <v xml:space="preserve"> </v>
      </c>
      <c r="E44" s="35" t="str">
        <f>IF(Liste!D11=0," ",Liste!D11)</f>
        <v xml:space="preserve"> 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33" t="str">
        <f t="shared" si="3"/>
        <v xml:space="preserve"> </v>
      </c>
      <c r="AF44" s="34" t="str">
        <f t="shared" si="4"/>
        <v xml:space="preserve"> </v>
      </c>
    </row>
    <row r="45" spans="3:36" ht="15" customHeight="1" x14ac:dyDescent="0.2">
      <c r="C45" s="22">
        <v>8</v>
      </c>
      <c r="D45" s="35" t="str">
        <f>IF(Liste!C12=0," ",Liste!C12)</f>
        <v xml:space="preserve"> </v>
      </c>
      <c r="E45" s="35" t="str">
        <f>IF(Liste!D12=0," ",Liste!D12)</f>
        <v xml:space="preserve"> 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33" t="str">
        <f t="shared" si="3"/>
        <v xml:space="preserve"> </v>
      </c>
      <c r="AF45" s="34" t="str">
        <f t="shared" si="4"/>
        <v xml:space="preserve"> </v>
      </c>
    </row>
    <row r="46" spans="3:36" ht="15" customHeight="1" x14ac:dyDescent="0.2">
      <c r="C46" s="22">
        <v>9</v>
      </c>
      <c r="D46" s="35" t="str">
        <f>IF(Liste!C13=0," ",Liste!C13)</f>
        <v xml:space="preserve"> </v>
      </c>
      <c r="E46" s="35" t="str">
        <f>IF(Liste!D13=0," ",Liste!D13)</f>
        <v xml:space="preserve"> 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33" t="str">
        <f t="shared" si="3"/>
        <v xml:space="preserve"> </v>
      </c>
      <c r="AF46" s="34" t="str">
        <f t="shared" si="4"/>
        <v xml:space="preserve"> </v>
      </c>
    </row>
    <row r="47" spans="3:36" ht="15" customHeight="1" x14ac:dyDescent="0.2">
      <c r="C47" s="22">
        <v>10</v>
      </c>
      <c r="D47" s="35" t="str">
        <f>IF(Liste!C14=0," ",Liste!C14)</f>
        <v xml:space="preserve"> </v>
      </c>
      <c r="E47" s="35" t="str">
        <f>IF(Liste!D14=0," ",Liste!D14)</f>
        <v xml:space="preserve"> 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3" t="str">
        <f t="shared" si="3"/>
        <v xml:space="preserve"> </v>
      </c>
      <c r="AF47" s="34" t="str">
        <f t="shared" si="4"/>
        <v xml:space="preserve"> </v>
      </c>
    </row>
    <row r="48" spans="3:36" ht="15" customHeight="1" x14ac:dyDescent="0.2">
      <c r="C48" s="22">
        <v>11</v>
      </c>
      <c r="D48" s="35" t="str">
        <f>IF(Liste!C15=0," ",Liste!C15)</f>
        <v xml:space="preserve"> </v>
      </c>
      <c r="E48" s="35" t="str">
        <f>IF(Liste!D15=0," ",Liste!D15)</f>
        <v xml:space="preserve"> 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33" t="str">
        <f t="shared" si="3"/>
        <v xml:space="preserve"> </v>
      </c>
      <c r="AF48" s="34" t="str">
        <f t="shared" si="4"/>
        <v xml:space="preserve"> </v>
      </c>
    </row>
    <row r="49" spans="3:32" ht="15" customHeight="1" x14ac:dyDescent="0.2">
      <c r="C49" s="22">
        <v>12</v>
      </c>
      <c r="D49" s="35" t="str">
        <f>IF(Liste!C16=0," ",Liste!C16)</f>
        <v xml:space="preserve"> </v>
      </c>
      <c r="E49" s="35" t="str">
        <f>IF(Liste!D16=0," ",Liste!D16)</f>
        <v xml:space="preserve"> 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33" t="str">
        <f t="shared" si="3"/>
        <v xml:space="preserve"> </v>
      </c>
      <c r="AF49" s="34" t="str">
        <f t="shared" si="4"/>
        <v xml:space="preserve"> </v>
      </c>
    </row>
    <row r="50" spans="3:32" ht="15" customHeight="1" x14ac:dyDescent="0.2">
      <c r="C50" s="22">
        <v>13</v>
      </c>
      <c r="D50" s="35" t="str">
        <f>IF(Liste!C17=0," ",Liste!C17)</f>
        <v xml:space="preserve"> </v>
      </c>
      <c r="E50" s="35" t="str">
        <f>IF(Liste!D17=0," ",Liste!D17)</f>
        <v xml:space="preserve"> 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33" t="str">
        <f t="shared" si="3"/>
        <v xml:space="preserve"> </v>
      </c>
      <c r="AF50" s="34" t="str">
        <f t="shared" si="4"/>
        <v xml:space="preserve"> </v>
      </c>
    </row>
    <row r="51" spans="3:32" ht="15" customHeight="1" x14ac:dyDescent="0.2">
      <c r="C51" s="22">
        <v>14</v>
      </c>
      <c r="D51" s="35" t="str">
        <f>IF(Liste!C18=0," ",Liste!C18)</f>
        <v xml:space="preserve"> </v>
      </c>
      <c r="E51" s="35" t="str">
        <f>IF(Liste!D18=0," ",Liste!D18)</f>
        <v xml:space="preserve"> 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3" t="str">
        <f t="shared" si="3"/>
        <v xml:space="preserve"> </v>
      </c>
      <c r="AF51" s="34" t="str">
        <f t="shared" si="4"/>
        <v xml:space="preserve"> </v>
      </c>
    </row>
    <row r="52" spans="3:32" ht="15" customHeight="1" x14ac:dyDescent="0.2">
      <c r="C52" s="22">
        <v>15</v>
      </c>
      <c r="D52" s="35" t="str">
        <f>IF(Liste!C19=0," ",Liste!C19)</f>
        <v xml:space="preserve"> </v>
      </c>
      <c r="E52" s="35" t="str">
        <f>IF(Liste!D19=0," ",Liste!D19)</f>
        <v xml:space="preserve"> 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33" t="str">
        <f t="shared" si="3"/>
        <v xml:space="preserve"> </v>
      </c>
      <c r="AF52" s="34" t="str">
        <f t="shared" si="4"/>
        <v xml:space="preserve"> </v>
      </c>
    </row>
    <row r="53" spans="3:32" ht="15" customHeight="1" x14ac:dyDescent="0.2">
      <c r="C53" s="22">
        <v>16</v>
      </c>
      <c r="D53" s="35" t="str">
        <f>IF(Liste!C20=0," ",Liste!C20)</f>
        <v xml:space="preserve"> </v>
      </c>
      <c r="E53" s="35" t="str">
        <f>IF(Liste!D20=0," ",Liste!D20)</f>
        <v xml:space="preserve"> 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33" t="str">
        <f t="shared" si="3"/>
        <v xml:space="preserve"> </v>
      </c>
      <c r="AF53" s="34" t="str">
        <f t="shared" si="4"/>
        <v xml:space="preserve"> </v>
      </c>
    </row>
    <row r="54" spans="3:32" ht="15" customHeight="1" x14ac:dyDescent="0.2">
      <c r="C54" s="22">
        <v>17</v>
      </c>
      <c r="D54" s="35" t="str">
        <f>IF(Liste!C21=0," ",Liste!C21)</f>
        <v xml:space="preserve"> </v>
      </c>
      <c r="E54" s="35" t="str">
        <f>IF(Liste!D21=0," ",Liste!D21)</f>
        <v xml:space="preserve"> 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33" t="str">
        <f t="shared" si="3"/>
        <v xml:space="preserve"> </v>
      </c>
      <c r="AF54" s="34" t="str">
        <f t="shared" si="4"/>
        <v xml:space="preserve"> </v>
      </c>
    </row>
    <row r="55" spans="3:32" ht="15" customHeight="1" x14ac:dyDescent="0.2">
      <c r="C55" s="22">
        <v>18</v>
      </c>
      <c r="D55" s="35" t="str">
        <f>IF(Liste!C22=0," ",Liste!C22)</f>
        <v xml:space="preserve"> </v>
      </c>
      <c r="E55" s="35" t="str">
        <f>IF(Liste!D22=0," ",Liste!D22)</f>
        <v xml:space="preserve"> 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33" t="str">
        <f t="shared" si="3"/>
        <v xml:space="preserve"> </v>
      </c>
      <c r="AF55" s="34" t="str">
        <f t="shared" si="4"/>
        <v xml:space="preserve"> </v>
      </c>
    </row>
    <row r="56" spans="3:32" ht="15" customHeight="1" x14ac:dyDescent="0.2">
      <c r="C56" s="22">
        <v>19</v>
      </c>
      <c r="D56" s="35" t="str">
        <f>IF(Liste!C23=0," ",Liste!C23)</f>
        <v xml:space="preserve"> </v>
      </c>
      <c r="E56" s="35" t="str">
        <f>IF(Liste!D23=0," ",Liste!D23)</f>
        <v xml:space="preserve"> 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33" t="str">
        <f t="shared" si="3"/>
        <v xml:space="preserve"> </v>
      </c>
      <c r="AF56" s="34" t="str">
        <f t="shared" si="4"/>
        <v xml:space="preserve"> </v>
      </c>
    </row>
    <row r="57" spans="3:32" ht="15" customHeight="1" x14ac:dyDescent="0.2">
      <c r="C57" s="22">
        <v>20</v>
      </c>
      <c r="D57" s="35" t="str">
        <f>IF(Liste!C24=0," ",Liste!C24)</f>
        <v xml:space="preserve"> </v>
      </c>
      <c r="E57" s="35" t="str">
        <f>IF(Liste!D24=0," ",Liste!D24)</f>
        <v xml:space="preserve"> 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33" t="str">
        <f t="shared" si="3"/>
        <v xml:space="preserve"> </v>
      </c>
      <c r="AF57" s="34" t="str">
        <f t="shared" si="4"/>
        <v xml:space="preserve"> </v>
      </c>
    </row>
    <row r="58" spans="3:32" ht="15" customHeight="1" x14ac:dyDescent="0.2">
      <c r="C58" s="22">
        <v>21</v>
      </c>
      <c r="D58" s="35" t="str">
        <f>IF(Liste!C25=0," ",Liste!C25)</f>
        <v xml:space="preserve"> </v>
      </c>
      <c r="E58" s="35" t="str">
        <f>IF(Liste!D25=0," ",Liste!D25)</f>
        <v xml:space="preserve"> 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33" t="str">
        <f t="shared" si="3"/>
        <v xml:space="preserve"> </v>
      </c>
      <c r="AF58" s="34" t="str">
        <f t="shared" si="4"/>
        <v xml:space="preserve"> </v>
      </c>
    </row>
    <row r="59" spans="3:32" ht="15" customHeight="1" x14ac:dyDescent="0.2">
      <c r="C59" s="22">
        <v>22</v>
      </c>
      <c r="D59" s="35" t="str">
        <f>IF(Liste!C26=0," ",Liste!C26)</f>
        <v xml:space="preserve"> </v>
      </c>
      <c r="E59" s="35" t="str">
        <f>IF(Liste!D26=0," ",Liste!D26)</f>
        <v xml:space="preserve"> 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33" t="str">
        <f t="shared" si="3"/>
        <v xml:space="preserve"> </v>
      </c>
      <c r="AF59" s="34" t="str">
        <f t="shared" si="4"/>
        <v xml:space="preserve"> </v>
      </c>
    </row>
    <row r="60" spans="3:32" ht="15" customHeight="1" x14ac:dyDescent="0.2">
      <c r="C60" s="22">
        <v>23</v>
      </c>
      <c r="D60" s="35" t="str">
        <f>IF(Liste!C27=0," ",Liste!C27)</f>
        <v xml:space="preserve"> </v>
      </c>
      <c r="E60" s="35" t="str">
        <f>IF(Liste!D27=0," ",Liste!D27)</f>
        <v xml:space="preserve"> 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33" t="str">
        <f t="shared" si="3"/>
        <v xml:space="preserve"> </v>
      </c>
      <c r="AF60" s="34" t="str">
        <f t="shared" si="4"/>
        <v xml:space="preserve"> </v>
      </c>
    </row>
    <row r="61" spans="3:32" ht="15" customHeight="1" x14ac:dyDescent="0.2">
      <c r="C61" s="22">
        <v>24</v>
      </c>
      <c r="D61" s="35" t="str">
        <f>IF(Liste!C28=0," ",Liste!C28)</f>
        <v xml:space="preserve"> </v>
      </c>
      <c r="E61" s="35" t="str">
        <f>IF(Liste!D28=0," ",Liste!D28)</f>
        <v xml:space="preserve"> 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33" t="str">
        <f t="shared" si="3"/>
        <v xml:space="preserve"> </v>
      </c>
      <c r="AF61" s="34" t="str">
        <f t="shared" si="4"/>
        <v xml:space="preserve"> </v>
      </c>
    </row>
    <row r="62" spans="3:32" ht="15" customHeight="1" x14ac:dyDescent="0.2">
      <c r="C62" s="22">
        <v>25</v>
      </c>
      <c r="D62" s="35" t="str">
        <f>IF(Liste!C29=0," ",Liste!C29)</f>
        <v xml:space="preserve"> </v>
      </c>
      <c r="E62" s="35" t="str">
        <f>IF(Liste!D29=0," ",Liste!D29)</f>
        <v xml:space="preserve"> 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33" t="str">
        <f t="shared" si="3"/>
        <v xml:space="preserve"> </v>
      </c>
      <c r="AF62" s="34" t="str">
        <f t="shared" si="4"/>
        <v xml:space="preserve"> </v>
      </c>
    </row>
    <row r="63" spans="3:32" ht="15" customHeight="1" x14ac:dyDescent="0.2">
      <c r="C63" s="22">
        <v>26</v>
      </c>
      <c r="D63" s="35" t="str">
        <f>IF(Liste!C30=0," ",Liste!C30)</f>
        <v xml:space="preserve"> </v>
      </c>
      <c r="E63" s="35" t="str">
        <f>IF(Liste!D30=0," ",Liste!D30)</f>
        <v xml:space="preserve"> 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3" t="str">
        <f t="shared" si="3"/>
        <v xml:space="preserve"> </v>
      </c>
      <c r="AF63" s="34" t="str">
        <f t="shared" si="4"/>
        <v xml:space="preserve"> </v>
      </c>
    </row>
    <row r="64" spans="3:32" ht="15" customHeight="1" x14ac:dyDescent="0.2">
      <c r="C64" s="22">
        <v>27</v>
      </c>
      <c r="D64" s="35" t="str">
        <f>IF(Liste!C31=0," ",Liste!C31)</f>
        <v xml:space="preserve"> </v>
      </c>
      <c r="E64" s="35" t="str">
        <f>IF(Liste!D31=0," ",Liste!D31)</f>
        <v xml:space="preserve"> 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33" t="str">
        <f t="shared" si="3"/>
        <v xml:space="preserve"> </v>
      </c>
      <c r="AF64" s="34" t="str">
        <f t="shared" si="4"/>
        <v xml:space="preserve"> </v>
      </c>
    </row>
    <row r="65" spans="3:33" ht="15" customHeight="1" x14ac:dyDescent="0.2">
      <c r="C65" s="22">
        <v>28</v>
      </c>
      <c r="D65" s="35" t="str">
        <f>IF(Liste!C32=0," ",Liste!C32)</f>
        <v xml:space="preserve"> </v>
      </c>
      <c r="E65" s="35" t="str">
        <f>IF(Liste!D32=0," ",Liste!D32)</f>
        <v xml:space="preserve"> 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33" t="str">
        <f t="shared" si="3"/>
        <v xml:space="preserve"> </v>
      </c>
      <c r="AF65" s="34" t="str">
        <f t="shared" si="4"/>
        <v xml:space="preserve"> </v>
      </c>
    </row>
    <row r="66" spans="3:33" ht="15" customHeight="1" x14ac:dyDescent="0.2">
      <c r="C66" s="22">
        <v>29</v>
      </c>
      <c r="D66" s="35" t="str">
        <f>IF(Liste!C33=0," ",Liste!C33)</f>
        <v xml:space="preserve"> </v>
      </c>
      <c r="E66" s="35" t="str">
        <f>IF(Liste!D33=0," ",Liste!D33)</f>
        <v xml:space="preserve"> 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33" t="str">
        <f t="shared" si="3"/>
        <v xml:space="preserve"> </v>
      </c>
      <c r="AF66" s="34" t="str">
        <f t="shared" si="4"/>
        <v xml:space="preserve"> </v>
      </c>
    </row>
    <row r="67" spans="3:33" ht="15" customHeight="1" x14ac:dyDescent="0.2">
      <c r="C67" s="22">
        <v>30</v>
      </c>
      <c r="D67" s="35" t="str">
        <f>IF(Liste!C34=0," ",Liste!C34)</f>
        <v xml:space="preserve"> </v>
      </c>
      <c r="E67" s="35" t="str">
        <f>IF(Liste!D34=0," ",Liste!D34)</f>
        <v xml:space="preserve"> 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33" t="str">
        <f t="shared" si="3"/>
        <v xml:space="preserve"> </v>
      </c>
      <c r="AF67" s="34" t="str">
        <f t="shared" si="4"/>
        <v xml:space="preserve"> </v>
      </c>
    </row>
    <row r="68" spans="3:33" ht="15" customHeight="1" x14ac:dyDescent="0.2">
      <c r="C68" s="22">
        <v>31</v>
      </c>
      <c r="D68" s="35" t="str">
        <f>IF(Liste!C35=0," ",Liste!C35)</f>
        <v xml:space="preserve"> </v>
      </c>
      <c r="E68" s="35" t="str">
        <f>IF(Liste!D35=0," ",Liste!D35)</f>
        <v xml:space="preserve"> 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33" t="str">
        <f t="shared" si="3"/>
        <v xml:space="preserve"> </v>
      </c>
      <c r="AF68" s="34" t="str">
        <f t="shared" si="4"/>
        <v xml:space="preserve"> </v>
      </c>
    </row>
    <row r="69" spans="3:33" ht="15" customHeight="1" x14ac:dyDescent="0.2">
      <c r="C69" s="22">
        <v>32</v>
      </c>
      <c r="D69" s="35" t="str">
        <f>IF(Liste!C36=0," ",Liste!C36)</f>
        <v xml:space="preserve"> </v>
      </c>
      <c r="E69" s="35" t="str">
        <f>IF(Liste!D36=0," ",Liste!D36)</f>
        <v xml:space="preserve"> 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3" t="str">
        <f t="shared" si="3"/>
        <v xml:space="preserve"> </v>
      </c>
      <c r="AF69" s="34" t="str">
        <f t="shared" si="4"/>
        <v xml:space="preserve"> </v>
      </c>
    </row>
    <row r="70" spans="3:33" ht="15" customHeight="1" x14ac:dyDescent="0.2">
      <c r="C70" s="22">
        <v>33</v>
      </c>
      <c r="D70" s="35" t="str">
        <f>IF(Liste!C37=0," ",Liste!C37)</f>
        <v xml:space="preserve"> </v>
      </c>
      <c r="E70" s="35" t="str">
        <f>IF(Liste!D37=0," ",Liste!D37)</f>
        <v xml:space="preserve"> 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33" t="str">
        <f t="shared" si="3"/>
        <v xml:space="preserve"> </v>
      </c>
      <c r="AF70" s="34" t="str">
        <f t="shared" si="4"/>
        <v xml:space="preserve"> </v>
      </c>
    </row>
    <row r="71" spans="3:33" ht="15" customHeight="1" x14ac:dyDescent="0.2">
      <c r="C71" s="22">
        <v>34</v>
      </c>
      <c r="D71" s="35" t="str">
        <f>IF(Liste!C38=0," ",Liste!C38)</f>
        <v xml:space="preserve"> </v>
      </c>
      <c r="E71" s="35" t="str">
        <f>IF(Liste!D38=0," ",Liste!D38)</f>
        <v xml:space="preserve"> 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33" t="str">
        <f t="shared" si="3"/>
        <v xml:space="preserve"> </v>
      </c>
      <c r="AF71" s="34" t="str">
        <f t="shared" si="4"/>
        <v xml:space="preserve"> </v>
      </c>
    </row>
    <row r="72" spans="3:33" ht="18" customHeight="1" thickBot="1" x14ac:dyDescent="0.25">
      <c r="C72" s="46">
        <v>35</v>
      </c>
      <c r="D72" s="47" t="str">
        <f>IF(Liste!C39=0," ",Liste!C39)</f>
        <v xml:space="preserve"> </v>
      </c>
      <c r="E72" s="47" t="str">
        <f>IF(Liste!D39=0," ",Liste!D39)</f>
        <v xml:space="preserve"> 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9" t="str">
        <f t="shared" si="3"/>
        <v xml:space="preserve"> </v>
      </c>
      <c r="AF72" s="50" t="str">
        <f t="shared" si="4"/>
        <v xml:space="preserve"> </v>
      </c>
    </row>
    <row r="73" spans="3:33" ht="24.95" customHeight="1" thickBot="1" x14ac:dyDescent="0.25">
      <c r="C73" s="143" t="s">
        <v>7</v>
      </c>
      <c r="D73" s="144"/>
      <c r="E73" s="144"/>
      <c r="F73" s="45" t="str">
        <f>IF(F9=0," ",((SUM(F38:F72)/COUNT(F38:F72))*100)/F9)</f>
        <v xml:space="preserve"> </v>
      </c>
      <c r="G73" s="45" t="str">
        <f>IF(F10=0," ",((SUM(G38:G72)/COUNT(G38:G72))*100)/F10)</f>
        <v xml:space="preserve"> </v>
      </c>
      <c r="H73" s="45" t="str">
        <f>IF(F11=0," ",((SUM(H38:H72)/COUNT(H38:H72))*100)/F11)</f>
        <v xml:space="preserve"> </v>
      </c>
      <c r="I73" s="45" t="str">
        <f>IF(F12=0," ",((SUM(I38:I72)/COUNT(I38:I72))*100)/F12)</f>
        <v xml:space="preserve"> </v>
      </c>
      <c r="J73" s="45" t="str">
        <f>IF(F13=0," ",((SUM(J38:J72)/COUNT(J38:J72))*100)/F13)</f>
        <v xml:space="preserve"> </v>
      </c>
      <c r="K73" s="45" t="str">
        <f>IF(F14=0," ",((SUM(K38:K72)/COUNT(K38:K72))*100)/F14)</f>
        <v xml:space="preserve"> </v>
      </c>
      <c r="L73" s="45" t="str">
        <f>IF(F15=0," ",((SUM(L38:L72)/COUNT(L38:L72))*100)/F15)</f>
        <v xml:space="preserve"> </v>
      </c>
      <c r="M73" s="45" t="str">
        <f>IF(F16=0," ",((SUM(M38:M72)/COUNT(M38:M72))*100)/F16)</f>
        <v xml:space="preserve"> </v>
      </c>
      <c r="N73" s="45" t="str">
        <f>IF(F17=0," ",((SUM(N38:N72)/COUNT(N38:N72))*100)/F17)</f>
        <v xml:space="preserve"> </v>
      </c>
      <c r="O73" s="45" t="str">
        <f>IF(F18=0," ",((SUM(O38:O72)/COUNT(O38:O72))*100)/F18)</f>
        <v xml:space="preserve"> </v>
      </c>
      <c r="P73" s="45" t="str">
        <f>IF(F19=0," ",((SUM(P38:P72)/COUNT(P38:P72))*100)/F19)</f>
        <v xml:space="preserve"> </v>
      </c>
      <c r="Q73" s="45" t="str">
        <f>IF(F20=0," ",((SUM(Q38:Q72)/COUNT(Q38:Q72))*100)/F20)</f>
        <v xml:space="preserve"> </v>
      </c>
      <c r="R73" s="45" t="str">
        <f>IF(F21=0," ",((SUM(R38:R72)/COUNT(R38:R72))*100)/F21)</f>
        <v xml:space="preserve"> </v>
      </c>
      <c r="S73" s="45" t="str">
        <f>IF(F22=0," ",((SUM(S38:S72)/COUNT(S38:S72))*100)/F22)</f>
        <v xml:space="preserve"> </v>
      </c>
      <c r="T73" s="45" t="str">
        <f>IF(F23=0," ",((SUM(T38:T72)/COUNT(T38:T72))*100)/F23)</f>
        <v xml:space="preserve"> </v>
      </c>
      <c r="U73" s="45" t="str">
        <f>IF(F24=0," ",((SUM(U38:U72)/COUNT(U38:U72))*100)/F24)</f>
        <v xml:space="preserve"> </v>
      </c>
      <c r="V73" s="45" t="str">
        <f>IF(F25=0," ",((SUM(V38:V72)/COUNT(V38:V72))*100)/F25)</f>
        <v xml:space="preserve"> </v>
      </c>
      <c r="W73" s="45" t="str">
        <f>IF(F26=0," ",((SUM(W38:W72)/COUNT(W38:W72))*100)/F26)</f>
        <v xml:space="preserve"> </v>
      </c>
      <c r="X73" s="45" t="str">
        <f>IF(F27=0," ",((SUM(X38:X72)/COUNT(X38:X72))*100)/F27)</f>
        <v xml:space="preserve"> </v>
      </c>
      <c r="Y73" s="45" t="str">
        <f>IF(F28=0," ",((SUM(Y38:Y72)/COUNT(Y38:Y72))*100)/F28)</f>
        <v xml:space="preserve"> </v>
      </c>
      <c r="Z73" s="45" t="str">
        <f>IF(F29=0," ",((SUM(Z38:Z72)/COUNT(Z38:Z72))*100)/F29)</f>
        <v xml:space="preserve"> </v>
      </c>
      <c r="AA73" s="45" t="str">
        <f>IF(F30=0," ",((SUM(AA38:AA72)/COUNT(AA38:AA72))*100)/F30)</f>
        <v xml:space="preserve"> </v>
      </c>
      <c r="AB73" s="45" t="str">
        <f>IF(F31=0," ",((SUM(AB38:AB72)/COUNT(AB38:AB72))*100)/F31)</f>
        <v xml:space="preserve"> </v>
      </c>
      <c r="AC73" s="45" t="str">
        <f>IF(F32=0," ",((SUM(AC38:AC72)/COUNT(AC38:AC72))*100)/F32)</f>
        <v xml:space="preserve"> </v>
      </c>
      <c r="AD73" s="45" t="str">
        <f>IF(F33=0," ",((SUM(AD38:AD72)/COUNT(AD38:AD72))*100)/F33)</f>
        <v xml:space="preserve"> </v>
      </c>
      <c r="AE73" s="20"/>
      <c r="AF73" s="20"/>
    </row>
    <row r="76" spans="3:33" x14ac:dyDescent="0.2">
      <c r="Y76" s="32"/>
      <c r="Z76" s="32"/>
      <c r="AA76" s="32"/>
      <c r="AB76" s="145">
        <f ca="1">TODAY()</f>
        <v>45181</v>
      </c>
      <c r="AC76" s="145"/>
      <c r="AD76" s="145"/>
      <c r="AE76" s="145"/>
      <c r="AF76" s="145"/>
      <c r="AG76" s="32"/>
    </row>
    <row r="77" spans="3:33" x14ac:dyDescent="0.2">
      <c r="AB77" s="146" t="s">
        <v>54</v>
      </c>
      <c r="AC77" s="146"/>
      <c r="AD77" s="146"/>
      <c r="AE77" s="146"/>
      <c r="AF77" s="146"/>
    </row>
    <row r="78" spans="3:33" x14ac:dyDescent="0.2">
      <c r="AB78" s="60" t="s">
        <v>42</v>
      </c>
      <c r="AC78" s="60"/>
      <c r="AD78" s="60"/>
      <c r="AE78" s="60"/>
      <c r="AF78" s="60"/>
    </row>
  </sheetData>
  <sheetProtection algorithmName="SHA-512" hashValue="NNcYEJC7GmBM3j8nGXR5oVbr0Pi0mTjV3qkX6+ts1Zi2JwEdqYyw2l1KniAQfN6AL0djfgOucL/ihu/CuxnJKA==" saltValue="7ztUhaPzEqD1u7MHATclMw==" spinCount="100000" sheet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R5:AC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AD5:AE5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G4:J4"/>
    <mergeCell ref="K4:P4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</mergeCells>
  <conditionalFormatting sqref="F73:O73">
    <cfRule type="cellIs" dxfId="11" priority="4" stopIfTrue="1" operator="lessThan">
      <formula>50</formula>
    </cfRule>
  </conditionalFormatting>
  <conditionalFormatting sqref="F73:AD73">
    <cfRule type="cellIs" dxfId="10" priority="2" stopIfTrue="1" operator="lessThan">
      <formula>50</formula>
    </cfRule>
    <cfRule type="cellIs" dxfId="9" priority="3" stopIfTrue="1" operator="lessThan">
      <formula>50</formula>
    </cfRule>
  </conditionalFormatting>
  <conditionalFormatting sqref="AF38:AF72">
    <cfRule type="cellIs" dxfId="8" priority="1" operator="equal">
      <formula>"GEÇMEZ"</formula>
    </cfRule>
  </conditionalFormatting>
  <hyperlinks>
    <hyperlink ref="AH3" r:id="rId1" xr:uid="{00000000-0004-0000-0300-000000000000}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>
    <tabColor rgb="FF00B0F0"/>
    <pageSetUpPr fitToPage="1"/>
  </sheetPr>
  <dimension ref="C1:AJ78"/>
  <sheetViews>
    <sheetView workbookViewId="0">
      <selection activeCell="R11" sqref="R11:AF14"/>
    </sheetView>
  </sheetViews>
  <sheetFormatPr defaultColWidth="9.140625" defaultRowHeight="12.75" x14ac:dyDescent="0.2"/>
  <cols>
    <col min="1" max="1" width="2.85546875" customWidth="1"/>
    <col min="2" max="2" width="2.5703125" customWidth="1"/>
    <col min="3" max="3" width="5.5703125" customWidth="1"/>
    <col min="4" max="4" width="6.5703125" customWidth="1"/>
    <col min="5" max="5" width="26.42578125" customWidth="1"/>
    <col min="6" max="6" width="4.5703125" customWidth="1"/>
    <col min="7" max="30" width="3.5703125" customWidth="1"/>
    <col min="31" max="31" width="5.5703125" customWidth="1"/>
    <col min="32" max="32" width="10.42578125" customWidth="1"/>
    <col min="33" max="33" width="8.42578125" customWidth="1"/>
    <col min="34" max="34" width="23.42578125" style="6" hidden="1" customWidth="1"/>
    <col min="35" max="35" width="0" style="7" hidden="1" customWidth="1"/>
    <col min="36" max="36" width="25" style="7" hidden="1" customWidth="1"/>
  </cols>
  <sheetData>
    <row r="1" spans="3:36" ht="9" customHeight="1" x14ac:dyDescent="0.2"/>
    <row r="2" spans="3:36" ht="30" customHeight="1" thickBot="1" x14ac:dyDescent="0.25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4"/>
      <c r="AH2" s="72" t="s">
        <v>18</v>
      </c>
      <c r="AI2" s="72"/>
      <c r="AJ2" s="72"/>
    </row>
    <row r="3" spans="3:36" ht="15" customHeight="1" x14ac:dyDescent="0.2">
      <c r="C3" s="73" t="s">
        <v>12</v>
      </c>
      <c r="D3" s="74"/>
      <c r="E3" s="75" t="str">
        <f>Liste!G4&amp;Liste!H4</f>
        <v>:</v>
      </c>
      <c r="F3" s="75"/>
      <c r="G3" s="76" t="s">
        <v>15</v>
      </c>
      <c r="H3" s="76"/>
      <c r="I3" s="76"/>
      <c r="J3" s="76"/>
      <c r="K3" s="75" t="str">
        <f>Liste!G6&amp;" "&amp;Liste!H6</f>
        <v xml:space="preserve">: </v>
      </c>
      <c r="L3" s="75"/>
      <c r="M3" s="75"/>
      <c r="N3" s="75"/>
      <c r="O3" s="75"/>
      <c r="P3" s="77"/>
      <c r="Q3" s="1"/>
      <c r="R3" s="78" t="s">
        <v>11</v>
      </c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0"/>
      <c r="AG3" s="4"/>
      <c r="AH3" s="84" t="s">
        <v>26</v>
      </c>
      <c r="AI3" s="72"/>
      <c r="AJ3" s="72"/>
    </row>
    <row r="4" spans="3:36" ht="15" customHeight="1" thickBot="1" x14ac:dyDescent="0.25">
      <c r="C4" s="85" t="s">
        <v>13</v>
      </c>
      <c r="D4" s="86"/>
      <c r="E4" s="69" t="str">
        <f>Liste!G5&amp;Liste!H5</f>
        <v>:2023-2024</v>
      </c>
      <c r="F4" s="69"/>
      <c r="G4" s="68" t="s">
        <v>35</v>
      </c>
      <c r="H4" s="68"/>
      <c r="I4" s="68"/>
      <c r="J4" s="68"/>
      <c r="K4" s="69" t="s">
        <v>41</v>
      </c>
      <c r="L4" s="69"/>
      <c r="M4" s="69"/>
      <c r="N4" s="69"/>
      <c r="O4" s="69"/>
      <c r="P4" s="70"/>
      <c r="Q4" s="1"/>
      <c r="R4" s="81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3"/>
    </row>
    <row r="5" spans="3:36" ht="15" customHeight="1" x14ac:dyDescent="0.2">
      <c r="C5" s="85" t="s">
        <v>14</v>
      </c>
      <c r="D5" s="86"/>
      <c r="E5" s="69" t="s">
        <v>46</v>
      </c>
      <c r="F5" s="69"/>
      <c r="G5" s="68" t="s">
        <v>28</v>
      </c>
      <c r="H5" s="68"/>
      <c r="I5" s="68"/>
      <c r="J5" s="68"/>
      <c r="K5" s="69" t="str">
        <f>Liste!G8&amp;" "&amp;Liste!H7</f>
        <v>: MATEMATiK</v>
      </c>
      <c r="L5" s="69"/>
      <c r="M5" s="69"/>
      <c r="N5" s="69"/>
      <c r="O5" s="69"/>
      <c r="P5" s="70"/>
      <c r="Q5" s="1"/>
      <c r="R5" s="89" t="s">
        <v>19</v>
      </c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110" t="e">
        <f>O16</f>
        <v>#DIV/0!</v>
      </c>
      <c r="AE5" s="110"/>
      <c r="AF5" s="40" t="s">
        <v>20</v>
      </c>
      <c r="AH5" s="91" t="s">
        <v>34</v>
      </c>
      <c r="AI5" s="91"/>
      <c r="AJ5" s="91"/>
    </row>
    <row r="6" spans="3:36" ht="15" customHeight="1" thickBot="1" x14ac:dyDescent="0.25">
      <c r="C6" s="92" t="s">
        <v>29</v>
      </c>
      <c r="D6" s="93"/>
      <c r="E6" s="94" t="str">
        <f>Liste!G7&amp;Liste!H8</f>
        <v>:</v>
      </c>
      <c r="F6" s="94"/>
      <c r="G6" s="95"/>
      <c r="H6" s="95"/>
      <c r="I6" s="95"/>
      <c r="J6" s="95"/>
      <c r="K6" s="94"/>
      <c r="L6" s="94"/>
      <c r="M6" s="94"/>
      <c r="N6" s="94"/>
      <c r="O6" s="94"/>
      <c r="P6" s="96"/>
      <c r="Q6" s="1"/>
      <c r="R6" s="97" t="s">
        <v>44</v>
      </c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9"/>
      <c r="AH6" s="91"/>
      <c r="AI6" s="91"/>
      <c r="AJ6" s="91"/>
    </row>
    <row r="7" spans="3:36" ht="13.5" customHeight="1" thickBot="1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00" t="str">
        <f>CONCATENATE(AJ9,AJ10,AJ11,AJ12,AJ13,AJ14,AJ15,AJ16,AJ17,AJ18,AJ19,AJ20,AJ21,AJ23,AJ24,AJ25,AJ26,AJ27,AJ28,AJ29,AJ30,AJ31,AJ32,AJ33)</f>
        <v/>
      </c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/>
      <c r="AH7" s="91"/>
      <c r="AI7" s="91"/>
      <c r="AJ7" s="91"/>
    </row>
    <row r="8" spans="3:36" ht="21" customHeight="1" x14ac:dyDescent="0.2">
      <c r="C8" s="103" t="s">
        <v>21</v>
      </c>
      <c r="D8" s="104"/>
      <c r="E8" s="104"/>
      <c r="F8" s="19" t="s">
        <v>16</v>
      </c>
      <c r="G8" s="1"/>
      <c r="H8" s="105" t="s">
        <v>9</v>
      </c>
      <c r="I8" s="106"/>
      <c r="J8" s="106"/>
      <c r="K8" s="106"/>
      <c r="L8" s="106"/>
      <c r="M8" s="106"/>
      <c r="N8" s="106"/>
      <c r="O8" s="106"/>
      <c r="P8" s="107"/>
      <c r="Q8" s="17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2"/>
    </row>
    <row r="9" spans="3:36" ht="20.100000000000001" customHeight="1" x14ac:dyDescent="0.2">
      <c r="C9" s="29">
        <v>1</v>
      </c>
      <c r="D9" s="133"/>
      <c r="E9" s="133"/>
      <c r="F9" s="30"/>
      <c r="G9" s="1"/>
      <c r="H9" s="111" t="s">
        <v>36</v>
      </c>
      <c r="I9" s="112"/>
      <c r="J9" s="112"/>
      <c r="K9" s="112"/>
      <c r="L9" s="112"/>
      <c r="M9" s="112"/>
      <c r="N9" s="112"/>
      <c r="O9" s="87">
        <f>COUNTIF(AF38:AF72,"GEÇMEZ")</f>
        <v>0</v>
      </c>
      <c r="P9" s="88"/>
      <c r="Q9" s="17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2"/>
      <c r="AH9" s="8" t="str">
        <f t="shared" ref="AH9:AH33" si="0">IF(D9=0,"",D9)</f>
        <v/>
      </c>
      <c r="AI9" s="9" t="str">
        <f>F73</f>
        <v xml:space="preserve"> </v>
      </c>
      <c r="AJ9" s="7" t="str">
        <f>IF(AI9&lt;50,"    * "&amp;AH9,"")</f>
        <v/>
      </c>
    </row>
    <row r="10" spans="3:36" ht="20.100000000000001" customHeight="1" x14ac:dyDescent="0.2">
      <c r="C10" s="29">
        <v>2</v>
      </c>
      <c r="D10" s="133"/>
      <c r="E10" s="133"/>
      <c r="F10" s="30"/>
      <c r="G10" s="1"/>
      <c r="H10" s="111" t="s">
        <v>37</v>
      </c>
      <c r="I10" s="112"/>
      <c r="J10" s="112"/>
      <c r="K10" s="112"/>
      <c r="L10" s="112"/>
      <c r="M10" s="112"/>
      <c r="N10" s="112"/>
      <c r="O10" s="87">
        <f>COUNTIF(AF38:AF72,"GEÇER")</f>
        <v>0</v>
      </c>
      <c r="P10" s="88"/>
      <c r="Q10" s="17"/>
      <c r="R10" s="100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2"/>
      <c r="AH10" s="8" t="str">
        <f t="shared" si="0"/>
        <v/>
      </c>
      <c r="AI10" s="9" t="str">
        <f>G73</f>
        <v xml:space="preserve"> </v>
      </c>
      <c r="AJ10" s="7" t="str">
        <f t="shared" ref="AJ10:AJ27" si="1">IF(AI10&lt;50,"    * "&amp;AH10,"")</f>
        <v/>
      </c>
    </row>
    <row r="11" spans="3:36" ht="20.100000000000001" customHeight="1" x14ac:dyDescent="0.2">
      <c r="C11" s="29">
        <v>3</v>
      </c>
      <c r="D11" s="133"/>
      <c r="E11" s="133"/>
      <c r="F11" s="30"/>
      <c r="G11" s="1"/>
      <c r="H11" s="111" t="s">
        <v>38</v>
      </c>
      <c r="I11" s="112"/>
      <c r="J11" s="112"/>
      <c r="K11" s="112"/>
      <c r="L11" s="112"/>
      <c r="M11" s="112"/>
      <c r="N11" s="112"/>
      <c r="O11" s="87">
        <f>COUNTIF(AF38:AF72,"ORTA")</f>
        <v>0</v>
      </c>
      <c r="P11" s="88"/>
      <c r="Q11" s="17"/>
      <c r="R11" s="114" t="s">
        <v>23</v>
      </c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H11" s="8" t="str">
        <f t="shared" si="0"/>
        <v/>
      </c>
      <c r="AI11" s="9" t="str">
        <f>H73</f>
        <v xml:space="preserve"> </v>
      </c>
      <c r="AJ11" s="7" t="str">
        <f t="shared" si="1"/>
        <v/>
      </c>
    </row>
    <row r="12" spans="3:36" ht="20.100000000000001" customHeight="1" x14ac:dyDescent="0.2">
      <c r="C12" s="29">
        <v>4</v>
      </c>
      <c r="D12" s="133"/>
      <c r="E12" s="133"/>
      <c r="F12" s="30"/>
      <c r="G12" s="1"/>
      <c r="H12" s="111" t="s">
        <v>39</v>
      </c>
      <c r="I12" s="112"/>
      <c r="J12" s="112"/>
      <c r="K12" s="112"/>
      <c r="L12" s="112"/>
      <c r="M12" s="112"/>
      <c r="N12" s="112"/>
      <c r="O12" s="87">
        <f>COUNTIF(AF38:AF72,"İYİ")</f>
        <v>0</v>
      </c>
      <c r="P12" s="88"/>
      <c r="Q12" s="17"/>
      <c r="R12" s="114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  <c r="AH12" s="8" t="str">
        <f t="shared" si="0"/>
        <v/>
      </c>
      <c r="AI12" s="9" t="str">
        <f>I73</f>
        <v xml:space="preserve"> </v>
      </c>
      <c r="AJ12" s="7" t="str">
        <f t="shared" si="1"/>
        <v/>
      </c>
    </row>
    <row r="13" spans="3:36" ht="20.100000000000001" customHeight="1" x14ac:dyDescent="0.2">
      <c r="C13" s="29">
        <v>5</v>
      </c>
      <c r="D13" s="133"/>
      <c r="E13" s="133"/>
      <c r="F13" s="30"/>
      <c r="G13" s="1"/>
      <c r="H13" s="111" t="s">
        <v>40</v>
      </c>
      <c r="I13" s="112"/>
      <c r="J13" s="112"/>
      <c r="K13" s="112"/>
      <c r="L13" s="112"/>
      <c r="M13" s="112"/>
      <c r="N13" s="112"/>
      <c r="O13" s="87">
        <f>COUNTIF(AF38:AF72,"PEKİYİ")</f>
        <v>0</v>
      </c>
      <c r="P13" s="88"/>
      <c r="Q13" s="17"/>
      <c r="R13" s="114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6"/>
      <c r="AH13" s="8" t="str">
        <f t="shared" si="0"/>
        <v/>
      </c>
      <c r="AI13" s="9" t="str">
        <f>J73</f>
        <v xml:space="preserve"> </v>
      </c>
      <c r="AJ13" s="7" t="str">
        <f t="shared" si="1"/>
        <v/>
      </c>
    </row>
    <row r="14" spans="3:36" ht="20.100000000000001" customHeight="1" x14ac:dyDescent="0.2">
      <c r="C14" s="29">
        <v>6</v>
      </c>
      <c r="D14" s="133"/>
      <c r="E14" s="133"/>
      <c r="F14" s="30"/>
      <c r="G14" s="1"/>
      <c r="H14" s="117"/>
      <c r="I14" s="118"/>
      <c r="J14" s="118"/>
      <c r="K14" s="118"/>
      <c r="L14" s="118"/>
      <c r="M14" s="118"/>
      <c r="N14" s="118"/>
      <c r="O14" s="118"/>
      <c r="P14" s="119"/>
      <c r="Q14" s="17"/>
      <c r="R14" s="114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6"/>
      <c r="AH14" s="8" t="str">
        <f t="shared" si="0"/>
        <v/>
      </c>
      <c r="AI14" s="9" t="str">
        <f>K73</f>
        <v xml:space="preserve"> </v>
      </c>
      <c r="AJ14" s="7" t="str">
        <f t="shared" si="1"/>
        <v/>
      </c>
    </row>
    <row r="15" spans="3:36" ht="17.25" customHeight="1" x14ac:dyDescent="0.2">
      <c r="C15" s="29">
        <v>7</v>
      </c>
      <c r="D15" s="133"/>
      <c r="E15" s="133"/>
      <c r="F15" s="30"/>
      <c r="G15" s="1"/>
      <c r="H15" s="111" t="s">
        <v>10</v>
      </c>
      <c r="I15" s="112"/>
      <c r="J15" s="112"/>
      <c r="K15" s="112"/>
      <c r="L15" s="112"/>
      <c r="M15" s="112"/>
      <c r="N15" s="112"/>
      <c r="O15" s="123" t="str">
        <f>IF(COUNT(AE38:AE72)=0," ",SUM(AE38:AE72)/COUNT(AE38:AE72))</f>
        <v xml:space="preserve"> </v>
      </c>
      <c r="P15" s="124"/>
      <c r="Q15" s="18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125">
        <f>Liste!H8</f>
        <v>0</v>
      </c>
      <c r="AD15" s="125"/>
      <c r="AE15" s="125"/>
      <c r="AF15" s="126"/>
      <c r="AH15" s="8" t="str">
        <f t="shared" si="0"/>
        <v/>
      </c>
      <c r="AI15" s="9" t="str">
        <f>L73</f>
        <v xml:space="preserve"> </v>
      </c>
      <c r="AJ15" s="7" t="str">
        <f t="shared" si="1"/>
        <v/>
      </c>
    </row>
    <row r="16" spans="3:36" ht="20.100000000000001" customHeight="1" thickBot="1" x14ac:dyDescent="0.25">
      <c r="C16" s="29">
        <v>8</v>
      </c>
      <c r="D16" s="133"/>
      <c r="E16" s="133"/>
      <c r="F16" s="30"/>
      <c r="G16" s="1"/>
      <c r="H16" s="127" t="s">
        <v>43</v>
      </c>
      <c r="I16" s="128"/>
      <c r="J16" s="128"/>
      <c r="K16" s="128"/>
      <c r="L16" s="128"/>
      <c r="M16" s="128"/>
      <c r="N16" s="128"/>
      <c r="O16" s="129" t="e">
        <f>SUM(O10:O13)/SUM(O9:O14)</f>
        <v>#DIV/0!</v>
      </c>
      <c r="P16" s="130"/>
      <c r="Q16" s="17"/>
      <c r="R16" s="43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131" t="str">
        <f>Liste!H9</f>
        <v>MATEMATiK</v>
      </c>
      <c r="AD16" s="131"/>
      <c r="AE16" s="131"/>
      <c r="AF16" s="132"/>
      <c r="AH16" s="8" t="str">
        <f t="shared" si="0"/>
        <v/>
      </c>
      <c r="AI16" s="9" t="str">
        <f>M73</f>
        <v xml:space="preserve"> </v>
      </c>
      <c r="AJ16" s="7" t="str">
        <f t="shared" si="1"/>
        <v/>
      </c>
    </row>
    <row r="17" spans="3:36" ht="20.100000000000001" customHeight="1" thickBot="1" x14ac:dyDescent="0.25">
      <c r="C17" s="29">
        <v>9</v>
      </c>
      <c r="D17" s="133"/>
      <c r="E17" s="133"/>
      <c r="F17" s="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H17" s="8" t="str">
        <f t="shared" si="0"/>
        <v/>
      </c>
      <c r="AI17" s="9" t="str">
        <f>N73</f>
        <v xml:space="preserve"> </v>
      </c>
      <c r="AJ17" s="7" t="str">
        <f t="shared" si="1"/>
        <v/>
      </c>
    </row>
    <row r="18" spans="3:36" ht="20.100000000000001" customHeight="1" x14ac:dyDescent="0.2">
      <c r="C18" s="29">
        <v>10</v>
      </c>
      <c r="D18" s="133"/>
      <c r="E18" s="133"/>
      <c r="F18" s="30"/>
      <c r="G18" s="1"/>
      <c r="H18" s="120" t="s">
        <v>17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H18" s="8" t="str">
        <f t="shared" si="0"/>
        <v/>
      </c>
      <c r="AI18" s="9" t="str">
        <f>O73</f>
        <v xml:space="preserve"> </v>
      </c>
      <c r="AJ18" s="7" t="str">
        <f t="shared" si="1"/>
        <v/>
      </c>
    </row>
    <row r="19" spans="3:36" ht="20.100000000000001" customHeight="1" x14ac:dyDescent="0.2">
      <c r="C19" s="29">
        <v>11</v>
      </c>
      <c r="D19" s="133"/>
      <c r="E19" s="133"/>
      <c r="F19" s="30"/>
      <c r="G19" s="1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H19" s="8" t="str">
        <f t="shared" si="0"/>
        <v/>
      </c>
      <c r="AI19" s="9" t="str">
        <f>P73</f>
        <v xml:space="preserve"> </v>
      </c>
      <c r="AJ19" s="7" t="str">
        <f t="shared" si="1"/>
        <v/>
      </c>
    </row>
    <row r="20" spans="3:36" ht="20.100000000000001" customHeight="1" x14ac:dyDescent="0.2">
      <c r="C20" s="29">
        <v>12</v>
      </c>
      <c r="D20" s="133"/>
      <c r="E20" s="133"/>
      <c r="F20" s="30"/>
      <c r="G20" s="1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H20" s="8" t="str">
        <f t="shared" si="0"/>
        <v/>
      </c>
      <c r="AI20" s="9" t="str">
        <f>Q73</f>
        <v xml:space="preserve"> </v>
      </c>
      <c r="AJ20" s="7" t="str">
        <f t="shared" si="1"/>
        <v/>
      </c>
    </row>
    <row r="21" spans="3:36" ht="20.100000000000001" customHeight="1" x14ac:dyDescent="0.2">
      <c r="C21" s="29">
        <v>13</v>
      </c>
      <c r="D21" s="133"/>
      <c r="E21" s="133"/>
      <c r="F21" s="30"/>
      <c r="G21" s="1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H21" s="8" t="str">
        <f t="shared" si="0"/>
        <v/>
      </c>
      <c r="AI21" s="9" t="str">
        <f>R73</f>
        <v xml:space="preserve"> </v>
      </c>
      <c r="AJ21" s="7" t="str">
        <f t="shared" si="1"/>
        <v/>
      </c>
    </row>
    <row r="22" spans="3:36" ht="20.100000000000001" customHeight="1" x14ac:dyDescent="0.2">
      <c r="C22" s="29">
        <v>14</v>
      </c>
      <c r="D22" s="133"/>
      <c r="E22" s="133"/>
      <c r="F22" s="30"/>
      <c r="G22" s="1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H22" s="8" t="str">
        <f t="shared" si="0"/>
        <v/>
      </c>
      <c r="AI22" s="9" t="str">
        <f>S73</f>
        <v xml:space="preserve"> </v>
      </c>
      <c r="AJ22" s="7" t="str">
        <f t="shared" si="1"/>
        <v/>
      </c>
    </row>
    <row r="23" spans="3:36" ht="20.100000000000001" customHeight="1" x14ac:dyDescent="0.2">
      <c r="C23" s="29">
        <v>15</v>
      </c>
      <c r="D23" s="133"/>
      <c r="E23" s="133"/>
      <c r="F23" s="30"/>
      <c r="G23" s="1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H23" s="8" t="str">
        <f t="shared" si="0"/>
        <v/>
      </c>
      <c r="AI23" s="9" t="str">
        <f>T73</f>
        <v xml:space="preserve"> </v>
      </c>
      <c r="AJ23" s="7" t="str">
        <f t="shared" si="1"/>
        <v/>
      </c>
    </row>
    <row r="24" spans="3:36" ht="20.100000000000001" customHeight="1" x14ac:dyDescent="0.2">
      <c r="C24" s="29">
        <v>16</v>
      </c>
      <c r="D24" s="133"/>
      <c r="E24" s="133"/>
      <c r="F24" s="30"/>
      <c r="G24" s="1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H24" s="8" t="str">
        <f t="shared" si="0"/>
        <v/>
      </c>
      <c r="AI24" s="9" t="str">
        <f>U73</f>
        <v xml:space="preserve"> </v>
      </c>
      <c r="AJ24" s="7" t="str">
        <f t="shared" si="1"/>
        <v/>
      </c>
    </row>
    <row r="25" spans="3:36" ht="20.100000000000001" customHeight="1" x14ac:dyDescent="0.2">
      <c r="C25" s="29">
        <v>17</v>
      </c>
      <c r="D25" s="133"/>
      <c r="E25" s="133"/>
      <c r="F25" s="30"/>
      <c r="G25" s="1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H25" s="8" t="str">
        <f t="shared" si="0"/>
        <v/>
      </c>
      <c r="AI25" s="9" t="str">
        <f>V73</f>
        <v xml:space="preserve"> </v>
      </c>
      <c r="AJ25" s="7" t="str">
        <f t="shared" si="1"/>
        <v/>
      </c>
    </row>
    <row r="26" spans="3:36" ht="20.100000000000001" customHeight="1" x14ac:dyDescent="0.2">
      <c r="C26" s="29">
        <v>18</v>
      </c>
      <c r="D26" s="133"/>
      <c r="E26" s="133"/>
      <c r="F26" s="30"/>
      <c r="G26" s="1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H26" s="8" t="str">
        <f t="shared" si="0"/>
        <v/>
      </c>
      <c r="AI26" s="9" t="str">
        <f>W73</f>
        <v xml:space="preserve"> </v>
      </c>
      <c r="AJ26" s="7" t="str">
        <f t="shared" si="1"/>
        <v/>
      </c>
    </row>
    <row r="27" spans="3:36" ht="20.100000000000001" customHeight="1" x14ac:dyDescent="0.2">
      <c r="C27" s="29">
        <v>19</v>
      </c>
      <c r="D27" s="133"/>
      <c r="E27" s="133"/>
      <c r="F27" s="30"/>
      <c r="G27" s="1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H27" s="8" t="str">
        <f t="shared" si="0"/>
        <v/>
      </c>
      <c r="AI27" s="9" t="str">
        <f>X73</f>
        <v xml:space="preserve"> </v>
      </c>
      <c r="AJ27" s="7" t="str">
        <f t="shared" si="1"/>
        <v/>
      </c>
    </row>
    <row r="28" spans="3:36" ht="20.100000000000001" customHeight="1" x14ac:dyDescent="0.2">
      <c r="C28" s="29">
        <v>20</v>
      </c>
      <c r="D28" s="133"/>
      <c r="E28" s="133"/>
      <c r="F28" s="30"/>
      <c r="G28" s="1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H28" s="8" t="str">
        <f t="shared" si="0"/>
        <v/>
      </c>
      <c r="AI28" s="9" t="str">
        <f>Y73</f>
        <v xml:space="preserve"> </v>
      </c>
      <c r="AJ28" s="7" t="str">
        <f t="shared" ref="AJ28:AJ33" si="2">IF(AI28&lt;50,"    * "&amp;AH28,"")</f>
        <v/>
      </c>
    </row>
    <row r="29" spans="3:36" ht="20.100000000000001" customHeight="1" x14ac:dyDescent="0.2">
      <c r="C29" s="29">
        <v>21</v>
      </c>
      <c r="D29" s="133"/>
      <c r="E29" s="133"/>
      <c r="F29" s="30"/>
      <c r="G29" s="1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H29" s="8" t="str">
        <f t="shared" si="0"/>
        <v/>
      </c>
      <c r="AI29" s="9" t="str">
        <f>Z73</f>
        <v xml:space="preserve"> </v>
      </c>
      <c r="AJ29" s="7" t="str">
        <f t="shared" si="2"/>
        <v/>
      </c>
    </row>
    <row r="30" spans="3:36" ht="20.100000000000001" customHeight="1" x14ac:dyDescent="0.2">
      <c r="C30" s="29">
        <v>22</v>
      </c>
      <c r="D30" s="133"/>
      <c r="E30" s="133"/>
      <c r="F30" s="30"/>
      <c r="G30" s="1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H30" s="8" t="str">
        <f t="shared" si="0"/>
        <v/>
      </c>
      <c r="AI30" s="9" t="str">
        <f>AA73</f>
        <v xml:space="preserve"> </v>
      </c>
      <c r="AJ30" s="7" t="str">
        <f t="shared" si="2"/>
        <v/>
      </c>
    </row>
    <row r="31" spans="3:36" ht="20.100000000000001" customHeight="1" x14ac:dyDescent="0.2">
      <c r="C31" s="29">
        <v>23</v>
      </c>
      <c r="D31" s="133"/>
      <c r="E31" s="133"/>
      <c r="F31" s="30"/>
      <c r="G31" s="1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H31" s="8" t="str">
        <f t="shared" si="0"/>
        <v/>
      </c>
      <c r="AI31" s="9" t="str">
        <f>AB73</f>
        <v xml:space="preserve"> </v>
      </c>
      <c r="AJ31" s="7" t="str">
        <f t="shared" si="2"/>
        <v/>
      </c>
    </row>
    <row r="32" spans="3:36" ht="20.100000000000001" customHeight="1" x14ac:dyDescent="0.2">
      <c r="C32" s="29">
        <v>24</v>
      </c>
      <c r="D32" s="133"/>
      <c r="E32" s="133"/>
      <c r="F32" s="30"/>
      <c r="G32" s="1"/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H32" s="8" t="str">
        <f t="shared" si="0"/>
        <v/>
      </c>
      <c r="AI32" s="9" t="str">
        <f>AC73</f>
        <v xml:space="preserve"> </v>
      </c>
      <c r="AJ32" s="7" t="str">
        <f t="shared" si="2"/>
        <v/>
      </c>
    </row>
    <row r="33" spans="3:36" ht="20.100000000000001" customHeight="1" x14ac:dyDescent="0.2">
      <c r="C33" s="29">
        <v>25</v>
      </c>
      <c r="D33" s="133"/>
      <c r="E33" s="133"/>
      <c r="F33" s="30"/>
      <c r="G33" s="1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H33" s="8" t="str">
        <f t="shared" si="0"/>
        <v/>
      </c>
      <c r="AI33" s="9" t="str">
        <f>AD73</f>
        <v xml:space="preserve"> </v>
      </c>
      <c r="AJ33" s="7" t="str">
        <f t="shared" si="2"/>
        <v/>
      </c>
    </row>
    <row r="34" spans="3:36" ht="20.100000000000001" customHeight="1" thickBot="1" x14ac:dyDescent="0.25">
      <c r="C34" s="134" t="s">
        <v>8</v>
      </c>
      <c r="D34" s="135"/>
      <c r="E34" s="136"/>
      <c r="F34" s="31">
        <f>SUM(F9:F33)</f>
        <v>0</v>
      </c>
      <c r="G34" s="1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/>
      <c r="AH34" s="8"/>
      <c r="AI34" s="9"/>
    </row>
    <row r="35" spans="3:36" ht="27" customHeight="1" thickBo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H35" s="8"/>
      <c r="AI35" s="9"/>
    </row>
    <row r="36" spans="3:36" ht="24.95" customHeight="1" x14ac:dyDescent="0.2">
      <c r="C36" s="137" t="s">
        <v>0</v>
      </c>
      <c r="D36" s="138"/>
      <c r="E36" s="138"/>
      <c r="F36" s="138" t="s">
        <v>1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 t="s">
        <v>6</v>
      </c>
      <c r="AF36" s="141" t="s">
        <v>2</v>
      </c>
      <c r="AH36" s="8"/>
      <c r="AI36" s="9"/>
    </row>
    <row r="37" spans="3:36" ht="24.95" customHeight="1" x14ac:dyDescent="0.2">
      <c r="C37" s="21" t="s">
        <v>3</v>
      </c>
      <c r="D37" s="2" t="s">
        <v>4</v>
      </c>
      <c r="E37" s="2" t="s">
        <v>5</v>
      </c>
      <c r="F37" s="3">
        <v>1</v>
      </c>
      <c r="G37" s="3">
        <v>2</v>
      </c>
      <c r="H37" s="3">
        <v>3</v>
      </c>
      <c r="I37" s="3">
        <v>4</v>
      </c>
      <c r="J37" s="3">
        <v>5</v>
      </c>
      <c r="K37" s="3">
        <v>6</v>
      </c>
      <c r="L37" s="3">
        <v>7</v>
      </c>
      <c r="M37" s="3">
        <v>8</v>
      </c>
      <c r="N37" s="3">
        <v>9</v>
      </c>
      <c r="O37" s="3">
        <v>10</v>
      </c>
      <c r="P37" s="3">
        <v>11</v>
      </c>
      <c r="Q37" s="3">
        <v>12</v>
      </c>
      <c r="R37" s="3">
        <v>13</v>
      </c>
      <c r="S37" s="3">
        <v>14</v>
      </c>
      <c r="T37" s="3">
        <v>15</v>
      </c>
      <c r="U37" s="3">
        <v>16</v>
      </c>
      <c r="V37" s="3">
        <v>17</v>
      </c>
      <c r="W37" s="3">
        <v>18</v>
      </c>
      <c r="X37" s="3">
        <v>19</v>
      </c>
      <c r="Y37" s="3">
        <v>20</v>
      </c>
      <c r="Z37" s="3">
        <v>21</v>
      </c>
      <c r="AA37" s="3">
        <v>22</v>
      </c>
      <c r="AB37" s="3">
        <v>23</v>
      </c>
      <c r="AC37" s="3">
        <v>24</v>
      </c>
      <c r="AD37" s="3">
        <v>25</v>
      </c>
      <c r="AE37" s="140"/>
      <c r="AF37" s="142"/>
      <c r="AH37" s="8"/>
      <c r="AI37" s="9"/>
    </row>
    <row r="38" spans="3:36" ht="15" customHeight="1" x14ac:dyDescent="0.2">
      <c r="C38" s="22">
        <v>1</v>
      </c>
      <c r="D38" s="35" t="str">
        <f>IF(Liste!C5=0," ",Liste!C5)</f>
        <v xml:space="preserve"> </v>
      </c>
      <c r="E38" s="35" t="str">
        <f>IF(Liste!D5=0," ",Liste!D5)</f>
        <v xml:space="preserve"> 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3" t="str">
        <f t="shared" ref="AE38:AE72" si="3">IF(COUNTBLANK(F38:AD38)=COLUMNS(F38:AD38)," ",IF(SUM(F38:AD38)=0,0,SUM(F38:AD38)))</f>
        <v xml:space="preserve"> </v>
      </c>
      <c r="AF38" s="34" t="str">
        <f>IF(AE38=" "," ",IF(AE38&gt;=85,"PEKİYİ",IF(AE38&gt;=70,"İYİ",IF(AE38&gt;=60,"ORTA",IF(AE38&gt;=50,"GEÇER",IF(AE38&lt;50,"GEÇMEZ"))))))</f>
        <v xml:space="preserve"> </v>
      </c>
      <c r="AH38" s="8"/>
      <c r="AI38" s="9"/>
    </row>
    <row r="39" spans="3:36" ht="15" customHeight="1" x14ac:dyDescent="0.2">
      <c r="C39" s="22">
        <v>2</v>
      </c>
      <c r="D39" s="35" t="str">
        <f>IF(Liste!C6=0," ",Liste!C6)</f>
        <v xml:space="preserve"> </v>
      </c>
      <c r="E39" s="35" t="str">
        <f>IF(Liste!D6=0," ",Liste!D6)</f>
        <v xml:space="preserve"> 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3" t="str">
        <f t="shared" si="3"/>
        <v xml:space="preserve"> </v>
      </c>
      <c r="AF39" s="34" t="str">
        <f t="shared" ref="AF39:AF72" si="4">IF(AE39=" "," ",IF(AE39&gt;=85,"PEKİYİ",IF(AE39&gt;=70,"İYİ",IF(AE39&gt;=60,"ORTA",IF(AE39&gt;=50,"GEÇER",IF(AE39&lt;50,"GEÇMEZ",0))))))</f>
        <v xml:space="preserve"> </v>
      </c>
      <c r="AH39" s="8"/>
      <c r="AI39" s="9"/>
    </row>
    <row r="40" spans="3:36" ht="15" customHeight="1" x14ac:dyDescent="0.2">
      <c r="C40" s="22">
        <v>3</v>
      </c>
      <c r="D40" s="35" t="str">
        <f>IF(Liste!C7=0," ",Liste!C7)</f>
        <v xml:space="preserve"> </v>
      </c>
      <c r="E40" s="35" t="str">
        <f>IF(Liste!D7=0," ",Liste!D7)</f>
        <v xml:space="preserve"> 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33" t="str">
        <f t="shared" si="3"/>
        <v xml:space="preserve"> </v>
      </c>
      <c r="AF40" s="34" t="str">
        <f t="shared" si="4"/>
        <v xml:space="preserve"> </v>
      </c>
      <c r="AH40" s="8"/>
      <c r="AI40" s="9"/>
    </row>
    <row r="41" spans="3:36" ht="15" customHeight="1" x14ac:dyDescent="0.2">
      <c r="C41" s="22">
        <v>4</v>
      </c>
      <c r="D41" s="35" t="str">
        <f>IF(Liste!C8=0," ",Liste!C8)</f>
        <v xml:space="preserve"> </v>
      </c>
      <c r="E41" s="35" t="str">
        <f>IF(Liste!D8=0," ",Liste!D8)</f>
        <v xml:space="preserve"> 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3" t="str">
        <f t="shared" si="3"/>
        <v xml:space="preserve"> </v>
      </c>
      <c r="AF41" s="34" t="str">
        <f t="shared" si="4"/>
        <v xml:space="preserve"> </v>
      </c>
      <c r="AH41" s="8"/>
      <c r="AI41" s="9"/>
    </row>
    <row r="42" spans="3:36" ht="15" customHeight="1" x14ac:dyDescent="0.2">
      <c r="C42" s="22">
        <v>5</v>
      </c>
      <c r="D42" s="35" t="str">
        <f>IF(Liste!C9=0," ",Liste!C9)</f>
        <v xml:space="preserve"> </v>
      </c>
      <c r="E42" s="35" t="str">
        <f>IF(Liste!D9=0," ",Liste!D9)</f>
        <v xml:space="preserve"> 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33" t="str">
        <f t="shared" si="3"/>
        <v xml:space="preserve"> </v>
      </c>
      <c r="AF42" s="34" t="str">
        <f t="shared" si="4"/>
        <v xml:space="preserve"> </v>
      </c>
    </row>
    <row r="43" spans="3:36" ht="15" customHeight="1" x14ac:dyDescent="0.2">
      <c r="C43" s="22">
        <v>6</v>
      </c>
      <c r="D43" s="35" t="str">
        <f>IF(Liste!C10=0," ",Liste!C10)</f>
        <v xml:space="preserve"> </v>
      </c>
      <c r="E43" s="35" t="str">
        <f>IF(Liste!D10=0," ",Liste!D10)</f>
        <v xml:space="preserve"> 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3" t="str">
        <f t="shared" si="3"/>
        <v xml:space="preserve"> </v>
      </c>
      <c r="AF43" s="34" t="str">
        <f t="shared" si="4"/>
        <v xml:space="preserve"> </v>
      </c>
    </row>
    <row r="44" spans="3:36" ht="15" customHeight="1" x14ac:dyDescent="0.2">
      <c r="C44" s="22">
        <v>7</v>
      </c>
      <c r="D44" s="35" t="str">
        <f>IF(Liste!C11=0," ",Liste!C11)</f>
        <v xml:space="preserve"> </v>
      </c>
      <c r="E44" s="35" t="str">
        <f>IF(Liste!D11=0," ",Liste!D11)</f>
        <v xml:space="preserve"> 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33" t="str">
        <f t="shared" si="3"/>
        <v xml:space="preserve"> </v>
      </c>
      <c r="AF44" s="34" t="str">
        <f t="shared" si="4"/>
        <v xml:space="preserve"> </v>
      </c>
    </row>
    <row r="45" spans="3:36" ht="15" customHeight="1" x14ac:dyDescent="0.2">
      <c r="C45" s="22">
        <v>8</v>
      </c>
      <c r="D45" s="35" t="str">
        <f>IF(Liste!C12=0," ",Liste!C12)</f>
        <v xml:space="preserve"> </v>
      </c>
      <c r="E45" s="35" t="str">
        <f>IF(Liste!D12=0," ",Liste!D12)</f>
        <v xml:space="preserve"> 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33" t="str">
        <f t="shared" si="3"/>
        <v xml:space="preserve"> </v>
      </c>
      <c r="AF45" s="34" t="str">
        <f t="shared" si="4"/>
        <v xml:space="preserve"> </v>
      </c>
    </row>
    <row r="46" spans="3:36" ht="15" customHeight="1" x14ac:dyDescent="0.2">
      <c r="C46" s="22">
        <v>9</v>
      </c>
      <c r="D46" s="35" t="str">
        <f>IF(Liste!C13=0," ",Liste!C13)</f>
        <v xml:space="preserve"> </v>
      </c>
      <c r="E46" s="35" t="str">
        <f>IF(Liste!D13=0," ",Liste!D13)</f>
        <v xml:space="preserve"> 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33" t="str">
        <f t="shared" si="3"/>
        <v xml:space="preserve"> </v>
      </c>
      <c r="AF46" s="34" t="str">
        <f t="shared" si="4"/>
        <v xml:space="preserve"> </v>
      </c>
    </row>
    <row r="47" spans="3:36" ht="15" customHeight="1" x14ac:dyDescent="0.2">
      <c r="C47" s="22">
        <v>10</v>
      </c>
      <c r="D47" s="35" t="str">
        <f>IF(Liste!C14=0," ",Liste!C14)</f>
        <v xml:space="preserve"> </v>
      </c>
      <c r="E47" s="35" t="str">
        <f>IF(Liste!D14=0," ",Liste!D14)</f>
        <v xml:space="preserve"> 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3" t="str">
        <f t="shared" si="3"/>
        <v xml:space="preserve"> </v>
      </c>
      <c r="AF47" s="34" t="str">
        <f t="shared" si="4"/>
        <v xml:space="preserve"> </v>
      </c>
    </row>
    <row r="48" spans="3:36" ht="15" customHeight="1" x14ac:dyDescent="0.2">
      <c r="C48" s="22">
        <v>11</v>
      </c>
      <c r="D48" s="35" t="str">
        <f>IF(Liste!C15=0," ",Liste!C15)</f>
        <v xml:space="preserve"> </v>
      </c>
      <c r="E48" s="35" t="str">
        <f>IF(Liste!D15=0," ",Liste!D15)</f>
        <v xml:space="preserve"> 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33" t="str">
        <f t="shared" si="3"/>
        <v xml:space="preserve"> </v>
      </c>
      <c r="AF48" s="34" t="str">
        <f t="shared" si="4"/>
        <v xml:space="preserve"> </v>
      </c>
    </row>
    <row r="49" spans="3:32" ht="15" customHeight="1" x14ac:dyDescent="0.2">
      <c r="C49" s="22">
        <v>12</v>
      </c>
      <c r="D49" s="35" t="str">
        <f>IF(Liste!C16=0," ",Liste!C16)</f>
        <v xml:space="preserve"> </v>
      </c>
      <c r="E49" s="35" t="str">
        <f>IF(Liste!D16=0," ",Liste!D16)</f>
        <v xml:space="preserve"> 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33" t="str">
        <f t="shared" si="3"/>
        <v xml:space="preserve"> </v>
      </c>
      <c r="AF49" s="34" t="str">
        <f t="shared" si="4"/>
        <v xml:space="preserve"> </v>
      </c>
    </row>
    <row r="50" spans="3:32" ht="15" customHeight="1" x14ac:dyDescent="0.2">
      <c r="C50" s="22">
        <v>13</v>
      </c>
      <c r="D50" s="35" t="str">
        <f>IF(Liste!C17=0," ",Liste!C17)</f>
        <v xml:space="preserve"> </v>
      </c>
      <c r="E50" s="35" t="str">
        <f>IF(Liste!D17=0," ",Liste!D17)</f>
        <v xml:space="preserve"> 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33" t="str">
        <f t="shared" si="3"/>
        <v xml:space="preserve"> </v>
      </c>
      <c r="AF50" s="34" t="str">
        <f t="shared" si="4"/>
        <v xml:space="preserve"> </v>
      </c>
    </row>
    <row r="51" spans="3:32" ht="15" customHeight="1" x14ac:dyDescent="0.2">
      <c r="C51" s="22">
        <v>14</v>
      </c>
      <c r="D51" s="35" t="str">
        <f>IF(Liste!C18=0," ",Liste!C18)</f>
        <v xml:space="preserve"> </v>
      </c>
      <c r="E51" s="35" t="str">
        <f>IF(Liste!D18=0," ",Liste!D18)</f>
        <v xml:space="preserve"> 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3" t="str">
        <f t="shared" si="3"/>
        <v xml:space="preserve"> </v>
      </c>
      <c r="AF51" s="34" t="str">
        <f t="shared" si="4"/>
        <v xml:space="preserve"> </v>
      </c>
    </row>
    <row r="52" spans="3:32" ht="15" customHeight="1" x14ac:dyDescent="0.2">
      <c r="C52" s="22">
        <v>15</v>
      </c>
      <c r="D52" s="35" t="str">
        <f>IF(Liste!C19=0," ",Liste!C19)</f>
        <v xml:space="preserve"> </v>
      </c>
      <c r="E52" s="35" t="str">
        <f>IF(Liste!D19=0," ",Liste!D19)</f>
        <v xml:space="preserve"> 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33" t="str">
        <f t="shared" si="3"/>
        <v xml:space="preserve"> </v>
      </c>
      <c r="AF52" s="34" t="str">
        <f t="shared" si="4"/>
        <v xml:space="preserve"> </v>
      </c>
    </row>
    <row r="53" spans="3:32" ht="15" customHeight="1" x14ac:dyDescent="0.2">
      <c r="C53" s="22">
        <v>16</v>
      </c>
      <c r="D53" s="35" t="str">
        <f>IF(Liste!C20=0," ",Liste!C20)</f>
        <v xml:space="preserve"> </v>
      </c>
      <c r="E53" s="35" t="str">
        <f>IF(Liste!D20=0," ",Liste!D20)</f>
        <v xml:space="preserve"> 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33" t="str">
        <f t="shared" si="3"/>
        <v xml:space="preserve"> </v>
      </c>
      <c r="AF53" s="34" t="str">
        <f t="shared" si="4"/>
        <v xml:space="preserve"> </v>
      </c>
    </row>
    <row r="54" spans="3:32" ht="15" customHeight="1" x14ac:dyDescent="0.2">
      <c r="C54" s="22">
        <v>17</v>
      </c>
      <c r="D54" s="35" t="str">
        <f>IF(Liste!C21=0," ",Liste!C21)</f>
        <v xml:space="preserve"> </v>
      </c>
      <c r="E54" s="35" t="str">
        <f>IF(Liste!D21=0," ",Liste!D21)</f>
        <v xml:space="preserve"> 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33" t="str">
        <f t="shared" si="3"/>
        <v xml:space="preserve"> </v>
      </c>
      <c r="AF54" s="34" t="str">
        <f t="shared" si="4"/>
        <v xml:space="preserve"> </v>
      </c>
    </row>
    <row r="55" spans="3:32" ht="15" customHeight="1" x14ac:dyDescent="0.2">
      <c r="C55" s="22">
        <v>18</v>
      </c>
      <c r="D55" s="35" t="str">
        <f>IF(Liste!C22=0," ",Liste!C22)</f>
        <v xml:space="preserve"> </v>
      </c>
      <c r="E55" s="35" t="str">
        <f>IF(Liste!D22=0," ",Liste!D22)</f>
        <v xml:space="preserve"> 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33" t="str">
        <f t="shared" si="3"/>
        <v xml:space="preserve"> </v>
      </c>
      <c r="AF55" s="34" t="str">
        <f t="shared" si="4"/>
        <v xml:space="preserve"> </v>
      </c>
    </row>
    <row r="56" spans="3:32" ht="15" customHeight="1" x14ac:dyDescent="0.2">
      <c r="C56" s="22">
        <v>19</v>
      </c>
      <c r="D56" s="35" t="str">
        <f>IF(Liste!C23=0," ",Liste!C23)</f>
        <v xml:space="preserve"> </v>
      </c>
      <c r="E56" s="35" t="str">
        <f>IF(Liste!D23=0," ",Liste!D23)</f>
        <v xml:space="preserve"> 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33" t="str">
        <f t="shared" si="3"/>
        <v xml:space="preserve"> </v>
      </c>
      <c r="AF56" s="34" t="str">
        <f t="shared" si="4"/>
        <v xml:space="preserve"> </v>
      </c>
    </row>
    <row r="57" spans="3:32" ht="15" customHeight="1" x14ac:dyDescent="0.2">
      <c r="C57" s="22">
        <v>20</v>
      </c>
      <c r="D57" s="35" t="str">
        <f>IF(Liste!C24=0," ",Liste!C24)</f>
        <v xml:space="preserve"> </v>
      </c>
      <c r="E57" s="35" t="str">
        <f>IF(Liste!D24=0," ",Liste!D24)</f>
        <v xml:space="preserve"> 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33" t="str">
        <f t="shared" si="3"/>
        <v xml:space="preserve"> </v>
      </c>
      <c r="AF57" s="34" t="str">
        <f t="shared" si="4"/>
        <v xml:space="preserve"> </v>
      </c>
    </row>
    <row r="58" spans="3:32" ht="15" customHeight="1" x14ac:dyDescent="0.2">
      <c r="C58" s="22">
        <v>21</v>
      </c>
      <c r="D58" s="35" t="str">
        <f>IF(Liste!C25=0," ",Liste!C25)</f>
        <v xml:space="preserve"> </v>
      </c>
      <c r="E58" s="35" t="str">
        <f>IF(Liste!D25=0," ",Liste!D25)</f>
        <v xml:space="preserve"> 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33" t="str">
        <f t="shared" si="3"/>
        <v xml:space="preserve"> </v>
      </c>
      <c r="AF58" s="34" t="str">
        <f t="shared" si="4"/>
        <v xml:space="preserve"> </v>
      </c>
    </row>
    <row r="59" spans="3:32" ht="15" customHeight="1" x14ac:dyDescent="0.2">
      <c r="C59" s="22">
        <v>22</v>
      </c>
      <c r="D59" s="35" t="str">
        <f>IF(Liste!C26=0," ",Liste!C26)</f>
        <v xml:space="preserve"> </v>
      </c>
      <c r="E59" s="35" t="str">
        <f>IF(Liste!D26=0," ",Liste!D26)</f>
        <v xml:space="preserve"> 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33" t="str">
        <f t="shared" si="3"/>
        <v xml:space="preserve"> </v>
      </c>
      <c r="AF59" s="34" t="str">
        <f t="shared" si="4"/>
        <v xml:space="preserve"> </v>
      </c>
    </row>
    <row r="60" spans="3:32" ht="15" customHeight="1" x14ac:dyDescent="0.2">
      <c r="C60" s="22">
        <v>23</v>
      </c>
      <c r="D60" s="35" t="str">
        <f>IF(Liste!C27=0," ",Liste!C27)</f>
        <v xml:space="preserve"> </v>
      </c>
      <c r="E60" s="35" t="str">
        <f>IF(Liste!D27=0," ",Liste!D27)</f>
        <v xml:space="preserve"> 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33" t="str">
        <f t="shared" si="3"/>
        <v xml:space="preserve"> </v>
      </c>
      <c r="AF60" s="34" t="str">
        <f t="shared" si="4"/>
        <v xml:space="preserve"> </v>
      </c>
    </row>
    <row r="61" spans="3:32" ht="15" customHeight="1" x14ac:dyDescent="0.2">
      <c r="C61" s="22">
        <v>24</v>
      </c>
      <c r="D61" s="35" t="str">
        <f>IF(Liste!C28=0," ",Liste!C28)</f>
        <v xml:space="preserve"> </v>
      </c>
      <c r="E61" s="35" t="str">
        <f>IF(Liste!D28=0," ",Liste!D28)</f>
        <v xml:space="preserve"> 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33" t="str">
        <f t="shared" si="3"/>
        <v xml:space="preserve"> </v>
      </c>
      <c r="AF61" s="34" t="str">
        <f t="shared" si="4"/>
        <v xml:space="preserve"> </v>
      </c>
    </row>
    <row r="62" spans="3:32" ht="15" customHeight="1" x14ac:dyDescent="0.2">
      <c r="C62" s="22">
        <v>25</v>
      </c>
      <c r="D62" s="35" t="str">
        <f>IF(Liste!C29=0," ",Liste!C29)</f>
        <v xml:space="preserve"> </v>
      </c>
      <c r="E62" s="35" t="str">
        <f>IF(Liste!D29=0," ",Liste!D29)</f>
        <v xml:space="preserve"> 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33" t="str">
        <f t="shared" si="3"/>
        <v xml:space="preserve"> </v>
      </c>
      <c r="AF62" s="34" t="str">
        <f t="shared" si="4"/>
        <v xml:space="preserve"> </v>
      </c>
    </row>
    <row r="63" spans="3:32" ht="15" customHeight="1" x14ac:dyDescent="0.2">
      <c r="C63" s="22">
        <v>26</v>
      </c>
      <c r="D63" s="35" t="str">
        <f>IF(Liste!C30=0," ",Liste!C30)</f>
        <v xml:space="preserve"> </v>
      </c>
      <c r="E63" s="35" t="str">
        <f>IF(Liste!D30=0," ",Liste!D30)</f>
        <v xml:space="preserve"> 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3" t="str">
        <f t="shared" si="3"/>
        <v xml:space="preserve"> </v>
      </c>
      <c r="AF63" s="34" t="str">
        <f t="shared" si="4"/>
        <v xml:space="preserve"> </v>
      </c>
    </row>
    <row r="64" spans="3:32" ht="15" customHeight="1" x14ac:dyDescent="0.2">
      <c r="C64" s="22">
        <v>27</v>
      </c>
      <c r="D64" s="35" t="str">
        <f>IF(Liste!C31=0," ",Liste!C31)</f>
        <v xml:space="preserve"> </v>
      </c>
      <c r="E64" s="35" t="str">
        <f>IF(Liste!D31=0," ",Liste!D31)</f>
        <v xml:space="preserve"> 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33" t="str">
        <f t="shared" si="3"/>
        <v xml:space="preserve"> </v>
      </c>
      <c r="AF64" s="34" t="str">
        <f t="shared" si="4"/>
        <v xml:space="preserve"> </v>
      </c>
    </row>
    <row r="65" spans="3:33" ht="15" customHeight="1" x14ac:dyDescent="0.2">
      <c r="C65" s="22">
        <v>28</v>
      </c>
      <c r="D65" s="35" t="str">
        <f>IF(Liste!C32=0," ",Liste!C32)</f>
        <v xml:space="preserve"> </v>
      </c>
      <c r="E65" s="35" t="str">
        <f>IF(Liste!D32=0," ",Liste!D32)</f>
        <v xml:space="preserve"> 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33" t="str">
        <f t="shared" si="3"/>
        <v xml:space="preserve"> </v>
      </c>
      <c r="AF65" s="34" t="str">
        <f t="shared" si="4"/>
        <v xml:space="preserve"> </v>
      </c>
    </row>
    <row r="66" spans="3:33" ht="15" customHeight="1" x14ac:dyDescent="0.2">
      <c r="C66" s="22">
        <v>29</v>
      </c>
      <c r="D66" s="35" t="str">
        <f>IF(Liste!C33=0," ",Liste!C33)</f>
        <v xml:space="preserve"> </v>
      </c>
      <c r="E66" s="35" t="str">
        <f>IF(Liste!D33=0," ",Liste!D33)</f>
        <v xml:space="preserve"> 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33" t="str">
        <f t="shared" si="3"/>
        <v xml:space="preserve"> </v>
      </c>
      <c r="AF66" s="34" t="str">
        <f t="shared" si="4"/>
        <v xml:space="preserve"> </v>
      </c>
    </row>
    <row r="67" spans="3:33" ht="15" customHeight="1" x14ac:dyDescent="0.2">
      <c r="C67" s="22">
        <v>30</v>
      </c>
      <c r="D67" s="35" t="str">
        <f>IF(Liste!C34=0," ",Liste!C34)</f>
        <v xml:space="preserve"> </v>
      </c>
      <c r="E67" s="35" t="str">
        <f>IF(Liste!D34=0," ",Liste!D34)</f>
        <v xml:space="preserve"> 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33" t="str">
        <f t="shared" si="3"/>
        <v xml:space="preserve"> </v>
      </c>
      <c r="AF67" s="34" t="str">
        <f t="shared" si="4"/>
        <v xml:space="preserve"> </v>
      </c>
    </row>
    <row r="68" spans="3:33" ht="15" customHeight="1" x14ac:dyDescent="0.2">
      <c r="C68" s="22">
        <v>31</v>
      </c>
      <c r="D68" s="35" t="str">
        <f>IF(Liste!C35=0," ",Liste!C35)</f>
        <v xml:space="preserve"> </v>
      </c>
      <c r="E68" s="35" t="str">
        <f>IF(Liste!D35=0," ",Liste!D35)</f>
        <v xml:space="preserve"> 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33" t="str">
        <f t="shared" si="3"/>
        <v xml:space="preserve"> </v>
      </c>
      <c r="AF68" s="34" t="str">
        <f t="shared" si="4"/>
        <v xml:space="preserve"> </v>
      </c>
    </row>
    <row r="69" spans="3:33" ht="15" customHeight="1" x14ac:dyDescent="0.2">
      <c r="C69" s="22">
        <v>32</v>
      </c>
      <c r="D69" s="35" t="str">
        <f>IF(Liste!C36=0," ",Liste!C36)</f>
        <v xml:space="preserve"> </v>
      </c>
      <c r="E69" s="35" t="str">
        <f>IF(Liste!D36=0," ",Liste!D36)</f>
        <v xml:space="preserve"> 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3" t="str">
        <f t="shared" si="3"/>
        <v xml:space="preserve"> </v>
      </c>
      <c r="AF69" s="34" t="str">
        <f t="shared" si="4"/>
        <v xml:space="preserve"> </v>
      </c>
    </row>
    <row r="70" spans="3:33" ht="15" customHeight="1" x14ac:dyDescent="0.2">
      <c r="C70" s="22">
        <v>33</v>
      </c>
      <c r="D70" s="35" t="str">
        <f>IF(Liste!C37=0," ",Liste!C37)</f>
        <v xml:space="preserve"> </v>
      </c>
      <c r="E70" s="35" t="str">
        <f>IF(Liste!D37=0," ",Liste!D37)</f>
        <v xml:space="preserve"> 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33" t="str">
        <f t="shared" si="3"/>
        <v xml:space="preserve"> </v>
      </c>
      <c r="AF70" s="34" t="str">
        <f t="shared" si="4"/>
        <v xml:space="preserve"> </v>
      </c>
    </row>
    <row r="71" spans="3:33" ht="15" customHeight="1" x14ac:dyDescent="0.2">
      <c r="C71" s="22">
        <v>34</v>
      </c>
      <c r="D71" s="35" t="str">
        <f>IF(Liste!C38=0," ",Liste!C38)</f>
        <v xml:space="preserve"> </v>
      </c>
      <c r="E71" s="35" t="str">
        <f>IF(Liste!D38=0," ",Liste!D38)</f>
        <v xml:space="preserve"> 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33" t="str">
        <f t="shared" si="3"/>
        <v xml:space="preserve"> </v>
      </c>
      <c r="AF71" s="34" t="str">
        <f t="shared" si="4"/>
        <v xml:space="preserve"> </v>
      </c>
    </row>
    <row r="72" spans="3:33" ht="18" customHeight="1" thickBot="1" x14ac:dyDescent="0.25">
      <c r="C72" s="46">
        <v>35</v>
      </c>
      <c r="D72" s="47" t="str">
        <f>IF(Liste!C39=0," ",Liste!C39)</f>
        <v xml:space="preserve"> </v>
      </c>
      <c r="E72" s="47" t="str">
        <f>IF(Liste!D39=0," ",Liste!D39)</f>
        <v xml:space="preserve"> 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9" t="str">
        <f t="shared" si="3"/>
        <v xml:space="preserve"> </v>
      </c>
      <c r="AF72" s="50" t="str">
        <f t="shared" si="4"/>
        <v xml:space="preserve"> </v>
      </c>
    </row>
    <row r="73" spans="3:33" ht="24.95" customHeight="1" thickBot="1" x14ac:dyDescent="0.25">
      <c r="C73" s="143" t="s">
        <v>7</v>
      </c>
      <c r="D73" s="144"/>
      <c r="E73" s="144"/>
      <c r="F73" s="45" t="str">
        <f>IF(F9=0," ",((SUM(F38:F72)/COUNT(F38:F72))*100)/F9)</f>
        <v xml:space="preserve"> </v>
      </c>
      <c r="G73" s="45" t="str">
        <f>IF(F10=0," ",((SUM(G38:G72)/COUNT(G38:G72))*100)/F10)</f>
        <v xml:space="preserve"> </v>
      </c>
      <c r="H73" s="45" t="str">
        <f>IF(F11=0," ",((SUM(H38:H72)/COUNT(H38:H72))*100)/F11)</f>
        <v xml:space="preserve"> </v>
      </c>
      <c r="I73" s="45" t="str">
        <f>IF(F12=0," ",((SUM(I38:I72)/COUNT(I38:I72))*100)/F12)</f>
        <v xml:space="preserve"> </v>
      </c>
      <c r="J73" s="45" t="str">
        <f>IF(F13=0," ",((SUM(J38:J72)/COUNT(J38:J72))*100)/F13)</f>
        <v xml:space="preserve"> </v>
      </c>
      <c r="K73" s="45" t="str">
        <f>IF(F14=0," ",((SUM(K38:K72)/COUNT(K38:K72))*100)/F14)</f>
        <v xml:space="preserve"> </v>
      </c>
      <c r="L73" s="45" t="str">
        <f>IF(F15=0," ",((SUM(L38:L72)/COUNT(L38:L72))*100)/F15)</f>
        <v xml:space="preserve"> </v>
      </c>
      <c r="M73" s="45" t="str">
        <f>IF(F16=0," ",((SUM(M38:M72)/COUNT(M38:M72))*100)/F16)</f>
        <v xml:space="preserve"> </v>
      </c>
      <c r="N73" s="45" t="str">
        <f>IF(F17=0," ",((SUM(N38:N72)/COUNT(N38:N72))*100)/F17)</f>
        <v xml:space="preserve"> </v>
      </c>
      <c r="O73" s="45" t="str">
        <f>IF(F18=0," ",((SUM(O38:O72)/COUNT(O38:O72))*100)/F18)</f>
        <v xml:space="preserve"> </v>
      </c>
      <c r="P73" s="45" t="str">
        <f>IF(F19=0," ",((SUM(P38:P72)/COUNT(P38:P72))*100)/F19)</f>
        <v xml:space="preserve"> </v>
      </c>
      <c r="Q73" s="45" t="str">
        <f>IF(F20=0," ",((SUM(Q38:Q72)/COUNT(Q38:Q72))*100)/F20)</f>
        <v xml:space="preserve"> </v>
      </c>
      <c r="R73" s="45" t="str">
        <f>IF(F21=0," ",((SUM(R38:R72)/COUNT(R38:R72))*100)/F21)</f>
        <v xml:space="preserve"> </v>
      </c>
      <c r="S73" s="45" t="str">
        <f>IF(F22=0," ",((SUM(S38:S72)/COUNT(S38:S72))*100)/F22)</f>
        <v xml:space="preserve"> </v>
      </c>
      <c r="T73" s="45" t="str">
        <f>IF(F23=0," ",((SUM(T38:T72)/COUNT(T38:T72))*100)/F23)</f>
        <v xml:space="preserve"> </v>
      </c>
      <c r="U73" s="45" t="str">
        <f>IF(F24=0," ",((SUM(U38:U72)/COUNT(U38:U72))*100)/F24)</f>
        <v xml:space="preserve"> </v>
      </c>
      <c r="V73" s="45" t="str">
        <f>IF(F25=0," ",((SUM(V38:V72)/COUNT(V38:V72))*100)/F25)</f>
        <v xml:space="preserve"> </v>
      </c>
      <c r="W73" s="45" t="str">
        <f>IF(F26=0," ",((SUM(W38:W72)/COUNT(W38:W72))*100)/F26)</f>
        <v xml:space="preserve"> </v>
      </c>
      <c r="X73" s="45" t="str">
        <f>IF(F27=0," ",((SUM(X38:X72)/COUNT(X38:X72))*100)/F27)</f>
        <v xml:space="preserve"> </v>
      </c>
      <c r="Y73" s="45" t="str">
        <f>IF(F28=0," ",((SUM(Y38:Y72)/COUNT(Y38:Y72))*100)/F28)</f>
        <v xml:space="preserve"> </v>
      </c>
      <c r="Z73" s="45" t="str">
        <f>IF(F29=0," ",((SUM(Z38:Z72)/COUNT(Z38:Z72))*100)/F29)</f>
        <v xml:space="preserve"> </v>
      </c>
      <c r="AA73" s="45" t="str">
        <f>IF(F30=0," ",((SUM(AA38:AA72)/COUNT(AA38:AA72))*100)/F30)</f>
        <v xml:space="preserve"> </v>
      </c>
      <c r="AB73" s="45" t="str">
        <f>IF(F31=0," ",((SUM(AB38:AB72)/COUNT(AB38:AB72))*100)/F31)</f>
        <v xml:space="preserve"> </v>
      </c>
      <c r="AC73" s="45" t="str">
        <f>IF(F32=0," ",((SUM(AC38:AC72)/COUNT(AC38:AC72))*100)/F32)</f>
        <v xml:space="preserve"> </v>
      </c>
      <c r="AD73" s="45" t="str">
        <f>IF(F33=0," ",((SUM(AD38:AD72)/COUNT(AD38:AD72))*100)/F33)</f>
        <v xml:space="preserve"> </v>
      </c>
      <c r="AE73" s="20"/>
      <c r="AF73" s="20"/>
    </row>
    <row r="76" spans="3:33" x14ac:dyDescent="0.2">
      <c r="Y76" s="32"/>
      <c r="Z76" s="32"/>
      <c r="AA76" s="32"/>
      <c r="AB76" s="145">
        <f ca="1">TODAY()</f>
        <v>45181</v>
      </c>
      <c r="AC76" s="145"/>
      <c r="AD76" s="145"/>
      <c r="AE76" s="145"/>
      <c r="AF76" s="145"/>
      <c r="AG76" s="32"/>
    </row>
    <row r="77" spans="3:33" x14ac:dyDescent="0.2">
      <c r="AB77" s="146" t="s">
        <v>54</v>
      </c>
      <c r="AC77" s="146"/>
      <c r="AD77" s="146"/>
      <c r="AE77" s="146"/>
      <c r="AF77" s="146"/>
    </row>
    <row r="78" spans="3:33" x14ac:dyDescent="0.2">
      <c r="AB78" s="60" t="s">
        <v>42</v>
      </c>
      <c r="AC78" s="60"/>
      <c r="AD78" s="60"/>
      <c r="AE78" s="60"/>
      <c r="AF78" s="60"/>
    </row>
  </sheetData>
  <sheetProtection password="CC71"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R5:AC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AD5:AE5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G4:J4"/>
    <mergeCell ref="K4:P4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</mergeCells>
  <conditionalFormatting sqref="F73:O73">
    <cfRule type="cellIs" dxfId="7" priority="4" stopIfTrue="1" operator="lessThan">
      <formula>50</formula>
    </cfRule>
  </conditionalFormatting>
  <conditionalFormatting sqref="F73:AD73">
    <cfRule type="cellIs" dxfId="6" priority="2" stopIfTrue="1" operator="lessThan">
      <formula>50</formula>
    </cfRule>
    <cfRule type="cellIs" dxfId="5" priority="3" stopIfTrue="1" operator="lessThan">
      <formula>50</formula>
    </cfRule>
  </conditionalFormatting>
  <conditionalFormatting sqref="AF38:AF72">
    <cfRule type="cellIs" dxfId="4" priority="1" operator="equal">
      <formula>"GEÇMEZ"</formula>
    </cfRule>
  </conditionalFormatting>
  <hyperlinks>
    <hyperlink ref="AH3" r:id="rId1" xr:uid="{00000000-0004-0000-0400-000000000000}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>
    <tabColor rgb="FF00B0F0"/>
    <pageSetUpPr fitToPage="1"/>
  </sheetPr>
  <dimension ref="C1:AJ78"/>
  <sheetViews>
    <sheetView tabSelected="1" workbookViewId="0">
      <selection activeCell="D9" sqref="D9:F18"/>
    </sheetView>
  </sheetViews>
  <sheetFormatPr defaultColWidth="9.140625" defaultRowHeight="12.75" x14ac:dyDescent="0.2"/>
  <cols>
    <col min="1" max="1" width="2.85546875" customWidth="1"/>
    <col min="2" max="2" width="2.5703125" customWidth="1"/>
    <col min="3" max="3" width="5.5703125" customWidth="1"/>
    <col min="4" max="4" width="6.5703125" customWidth="1"/>
    <col min="5" max="5" width="26.42578125" customWidth="1"/>
    <col min="6" max="6" width="4.5703125" customWidth="1"/>
    <col min="7" max="30" width="3.5703125" customWidth="1"/>
    <col min="31" max="31" width="5.5703125" customWidth="1"/>
    <col min="32" max="32" width="10.42578125" customWidth="1"/>
    <col min="33" max="33" width="8.42578125" customWidth="1"/>
    <col min="34" max="34" width="23.42578125" style="6" hidden="1" customWidth="1"/>
    <col min="35" max="35" width="0" style="7" hidden="1" customWidth="1"/>
    <col min="36" max="36" width="25" style="7" hidden="1" customWidth="1"/>
  </cols>
  <sheetData>
    <row r="1" spans="3:36" ht="9" customHeight="1" x14ac:dyDescent="0.2"/>
    <row r="2" spans="3:36" ht="30" customHeight="1" thickBot="1" x14ac:dyDescent="0.25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4"/>
      <c r="AH2" s="72" t="s">
        <v>18</v>
      </c>
      <c r="AI2" s="72"/>
      <c r="AJ2" s="72"/>
    </row>
    <row r="3" spans="3:36" ht="15" customHeight="1" x14ac:dyDescent="0.2">
      <c r="C3" s="73" t="s">
        <v>12</v>
      </c>
      <c r="D3" s="74"/>
      <c r="E3" s="75" t="str">
        <f>Liste!G4&amp;Liste!H4</f>
        <v>:</v>
      </c>
      <c r="F3" s="75"/>
      <c r="G3" s="76" t="s">
        <v>15</v>
      </c>
      <c r="H3" s="76"/>
      <c r="I3" s="76"/>
      <c r="J3" s="76"/>
      <c r="K3" s="75" t="str">
        <f>Liste!G6&amp;" "&amp;Liste!H6</f>
        <v xml:space="preserve">: </v>
      </c>
      <c r="L3" s="75"/>
      <c r="M3" s="75"/>
      <c r="N3" s="75"/>
      <c r="O3" s="75"/>
      <c r="P3" s="77"/>
      <c r="Q3" s="1"/>
      <c r="R3" s="78" t="s">
        <v>11</v>
      </c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0"/>
      <c r="AG3" s="4"/>
      <c r="AH3" s="84" t="s">
        <v>26</v>
      </c>
      <c r="AI3" s="72"/>
      <c r="AJ3" s="72"/>
    </row>
    <row r="4" spans="3:36" ht="15" customHeight="1" thickBot="1" x14ac:dyDescent="0.25">
      <c r="C4" s="85" t="s">
        <v>13</v>
      </c>
      <c r="D4" s="86"/>
      <c r="E4" s="69" t="str">
        <f>Liste!G5&amp;Liste!H5</f>
        <v>:2023-2024</v>
      </c>
      <c r="F4" s="69"/>
      <c r="G4" s="68" t="s">
        <v>35</v>
      </c>
      <c r="H4" s="68"/>
      <c r="I4" s="68"/>
      <c r="J4" s="68"/>
      <c r="K4" s="69" t="s">
        <v>45</v>
      </c>
      <c r="L4" s="69"/>
      <c r="M4" s="69"/>
      <c r="N4" s="69"/>
      <c r="O4" s="69"/>
      <c r="P4" s="70"/>
      <c r="Q4" s="1"/>
      <c r="R4" s="81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3"/>
    </row>
    <row r="5" spans="3:36" ht="15" customHeight="1" x14ac:dyDescent="0.2">
      <c r="C5" s="85" t="s">
        <v>14</v>
      </c>
      <c r="D5" s="86"/>
      <c r="E5" s="69" t="s">
        <v>46</v>
      </c>
      <c r="F5" s="69"/>
      <c r="G5" s="68" t="s">
        <v>28</v>
      </c>
      <c r="H5" s="68"/>
      <c r="I5" s="68"/>
      <c r="J5" s="68"/>
      <c r="K5" s="69" t="str">
        <f>Liste!G8&amp;" "&amp;Liste!H7</f>
        <v>: MATEMATiK</v>
      </c>
      <c r="L5" s="69"/>
      <c r="M5" s="69"/>
      <c r="N5" s="69"/>
      <c r="O5" s="69"/>
      <c r="P5" s="70"/>
      <c r="Q5" s="1"/>
      <c r="R5" s="89" t="s">
        <v>19</v>
      </c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110" t="e">
        <f>O16</f>
        <v>#DIV/0!</v>
      </c>
      <c r="AE5" s="110"/>
      <c r="AF5" s="40" t="s">
        <v>20</v>
      </c>
      <c r="AH5" s="91" t="s">
        <v>34</v>
      </c>
      <c r="AI5" s="91"/>
      <c r="AJ5" s="91"/>
    </row>
    <row r="6" spans="3:36" ht="15" customHeight="1" thickBot="1" x14ac:dyDescent="0.25">
      <c r="C6" s="92" t="s">
        <v>29</v>
      </c>
      <c r="D6" s="93"/>
      <c r="E6" s="94" t="str">
        <f>Liste!G7&amp;Liste!H8</f>
        <v>:</v>
      </c>
      <c r="F6" s="94"/>
      <c r="G6" s="95"/>
      <c r="H6" s="95"/>
      <c r="I6" s="95"/>
      <c r="J6" s="95"/>
      <c r="K6" s="94"/>
      <c r="L6" s="94"/>
      <c r="M6" s="94"/>
      <c r="N6" s="94"/>
      <c r="O6" s="94"/>
      <c r="P6" s="96"/>
      <c r="Q6" s="1"/>
      <c r="R6" s="97" t="s">
        <v>44</v>
      </c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9"/>
      <c r="AH6" s="91"/>
      <c r="AI6" s="91"/>
      <c r="AJ6" s="91"/>
    </row>
    <row r="7" spans="3:36" ht="13.5" customHeight="1" thickBot="1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00" t="str">
        <f>CONCATENATE(AJ9,AJ10,AJ11,AJ12,AJ13,AJ14,AJ15,AJ16,AJ17,AJ18,AJ19,AJ20,AJ21,AJ23,AJ24,AJ25,AJ26,AJ27,AJ28,AJ29,AJ30,AJ31,AJ32,AJ33)</f>
        <v/>
      </c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/>
      <c r="AH7" s="91"/>
      <c r="AI7" s="91"/>
      <c r="AJ7" s="91"/>
    </row>
    <row r="8" spans="3:36" ht="21" customHeight="1" x14ac:dyDescent="0.2">
      <c r="C8" s="103" t="s">
        <v>21</v>
      </c>
      <c r="D8" s="104"/>
      <c r="E8" s="104"/>
      <c r="F8" s="19" t="s">
        <v>16</v>
      </c>
      <c r="G8" s="1"/>
      <c r="H8" s="105" t="s">
        <v>9</v>
      </c>
      <c r="I8" s="106"/>
      <c r="J8" s="106"/>
      <c r="K8" s="106"/>
      <c r="L8" s="106"/>
      <c r="M8" s="106"/>
      <c r="N8" s="106"/>
      <c r="O8" s="106"/>
      <c r="P8" s="107"/>
      <c r="Q8" s="17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2"/>
    </row>
    <row r="9" spans="3:36" ht="20.100000000000001" customHeight="1" x14ac:dyDescent="0.2">
      <c r="C9" s="29">
        <v>1</v>
      </c>
      <c r="D9" s="133"/>
      <c r="E9" s="133"/>
      <c r="F9" s="30"/>
      <c r="G9" s="1"/>
      <c r="H9" s="111" t="s">
        <v>36</v>
      </c>
      <c r="I9" s="112"/>
      <c r="J9" s="112"/>
      <c r="K9" s="112"/>
      <c r="L9" s="112"/>
      <c r="M9" s="112"/>
      <c r="N9" s="112"/>
      <c r="O9" s="87">
        <f>COUNTIF(AF38:AF72,"GEÇMEZ")</f>
        <v>0</v>
      </c>
      <c r="P9" s="88"/>
      <c r="Q9" s="17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2"/>
      <c r="AH9" s="8" t="str">
        <f t="shared" ref="AH9:AH33" si="0">IF(D9=0,"",D9)</f>
        <v/>
      </c>
      <c r="AI9" s="9" t="str">
        <f>F73</f>
        <v xml:space="preserve"> </v>
      </c>
      <c r="AJ9" s="7" t="str">
        <f>IF(AI9&lt;50,"    * "&amp;AH9,"")</f>
        <v/>
      </c>
    </row>
    <row r="10" spans="3:36" ht="20.100000000000001" customHeight="1" x14ac:dyDescent="0.2">
      <c r="C10" s="29">
        <v>2</v>
      </c>
      <c r="D10" s="133"/>
      <c r="E10" s="133"/>
      <c r="F10" s="30"/>
      <c r="G10" s="1"/>
      <c r="H10" s="111" t="s">
        <v>37</v>
      </c>
      <c r="I10" s="112"/>
      <c r="J10" s="112"/>
      <c r="K10" s="112"/>
      <c r="L10" s="112"/>
      <c r="M10" s="112"/>
      <c r="N10" s="112"/>
      <c r="O10" s="87">
        <f>COUNTIF(AF38:AF72,"GEÇER")</f>
        <v>0</v>
      </c>
      <c r="P10" s="88"/>
      <c r="Q10" s="17"/>
      <c r="R10" s="100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2"/>
      <c r="AH10" s="8" t="str">
        <f t="shared" si="0"/>
        <v/>
      </c>
      <c r="AI10" s="9" t="str">
        <f>G73</f>
        <v xml:space="preserve"> </v>
      </c>
      <c r="AJ10" s="7" t="str">
        <f t="shared" ref="AJ10:AJ27" si="1">IF(AI10&lt;50,"    * "&amp;AH10,"")</f>
        <v/>
      </c>
    </row>
    <row r="11" spans="3:36" ht="20.100000000000001" customHeight="1" x14ac:dyDescent="0.2">
      <c r="C11" s="29">
        <v>3</v>
      </c>
      <c r="D11" s="133"/>
      <c r="E11" s="133"/>
      <c r="F11" s="30"/>
      <c r="G11" s="1"/>
      <c r="H11" s="111" t="s">
        <v>38</v>
      </c>
      <c r="I11" s="112"/>
      <c r="J11" s="112"/>
      <c r="K11" s="112"/>
      <c r="L11" s="112"/>
      <c r="M11" s="112"/>
      <c r="N11" s="112"/>
      <c r="O11" s="87">
        <f>COUNTIF(AF38:AF72,"ORTA")</f>
        <v>0</v>
      </c>
      <c r="P11" s="88"/>
      <c r="Q11" s="17"/>
      <c r="R11" s="114" t="s">
        <v>23</v>
      </c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H11" s="8" t="str">
        <f t="shared" si="0"/>
        <v/>
      </c>
      <c r="AI11" s="9" t="str">
        <f>H73</f>
        <v xml:space="preserve"> </v>
      </c>
      <c r="AJ11" s="7" t="str">
        <f t="shared" si="1"/>
        <v/>
      </c>
    </row>
    <row r="12" spans="3:36" ht="20.100000000000001" customHeight="1" x14ac:dyDescent="0.2">
      <c r="C12" s="29">
        <v>4</v>
      </c>
      <c r="D12" s="133"/>
      <c r="E12" s="133"/>
      <c r="F12" s="30"/>
      <c r="G12" s="1"/>
      <c r="H12" s="111" t="s">
        <v>39</v>
      </c>
      <c r="I12" s="112"/>
      <c r="J12" s="112"/>
      <c r="K12" s="112"/>
      <c r="L12" s="112"/>
      <c r="M12" s="112"/>
      <c r="N12" s="112"/>
      <c r="O12" s="87">
        <f>COUNTIF(AF38:AF72,"İYİ")</f>
        <v>0</v>
      </c>
      <c r="P12" s="88"/>
      <c r="Q12" s="17"/>
      <c r="R12" s="114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  <c r="AH12" s="8" t="str">
        <f t="shared" si="0"/>
        <v/>
      </c>
      <c r="AI12" s="9" t="str">
        <f>I73</f>
        <v xml:space="preserve"> </v>
      </c>
      <c r="AJ12" s="7" t="str">
        <f t="shared" si="1"/>
        <v/>
      </c>
    </row>
    <row r="13" spans="3:36" ht="20.100000000000001" customHeight="1" x14ac:dyDescent="0.2">
      <c r="C13" s="29">
        <v>5</v>
      </c>
      <c r="D13" s="133"/>
      <c r="E13" s="133"/>
      <c r="F13" s="30"/>
      <c r="G13" s="1"/>
      <c r="H13" s="111" t="s">
        <v>40</v>
      </c>
      <c r="I13" s="112"/>
      <c r="J13" s="112"/>
      <c r="K13" s="112"/>
      <c r="L13" s="112"/>
      <c r="M13" s="112"/>
      <c r="N13" s="112"/>
      <c r="O13" s="87">
        <f>COUNTIF(AF38:AF72,"PEKİYİ")</f>
        <v>0</v>
      </c>
      <c r="P13" s="88"/>
      <c r="Q13" s="17"/>
      <c r="R13" s="114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6"/>
      <c r="AH13" s="8" t="str">
        <f t="shared" si="0"/>
        <v/>
      </c>
      <c r="AI13" s="9" t="str">
        <f>J73</f>
        <v xml:space="preserve"> </v>
      </c>
      <c r="AJ13" s="7" t="str">
        <f t="shared" si="1"/>
        <v/>
      </c>
    </row>
    <row r="14" spans="3:36" ht="20.100000000000001" customHeight="1" x14ac:dyDescent="0.2">
      <c r="C14" s="29">
        <v>6</v>
      </c>
      <c r="D14" s="133"/>
      <c r="E14" s="133"/>
      <c r="F14" s="30"/>
      <c r="G14" s="1"/>
      <c r="H14" s="117"/>
      <c r="I14" s="118"/>
      <c r="J14" s="118"/>
      <c r="K14" s="118"/>
      <c r="L14" s="118"/>
      <c r="M14" s="118"/>
      <c r="N14" s="118"/>
      <c r="O14" s="118"/>
      <c r="P14" s="119"/>
      <c r="Q14" s="17"/>
      <c r="R14" s="114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6"/>
      <c r="AH14" s="8" t="str">
        <f t="shared" si="0"/>
        <v/>
      </c>
      <c r="AI14" s="9" t="str">
        <f>K73</f>
        <v xml:space="preserve"> </v>
      </c>
      <c r="AJ14" s="7" t="str">
        <f t="shared" si="1"/>
        <v/>
      </c>
    </row>
    <row r="15" spans="3:36" ht="17.25" customHeight="1" x14ac:dyDescent="0.2">
      <c r="C15" s="29">
        <v>7</v>
      </c>
      <c r="D15" s="133"/>
      <c r="E15" s="133"/>
      <c r="F15" s="30"/>
      <c r="G15" s="1"/>
      <c r="H15" s="111" t="s">
        <v>10</v>
      </c>
      <c r="I15" s="112"/>
      <c r="J15" s="112"/>
      <c r="K15" s="112"/>
      <c r="L15" s="112"/>
      <c r="M15" s="112"/>
      <c r="N15" s="112"/>
      <c r="O15" s="123" t="str">
        <f>IF(COUNT(AE38:AE72)=0," ",SUM(AE38:AE72)/COUNT(AE38:AE72))</f>
        <v xml:space="preserve"> </v>
      </c>
      <c r="P15" s="124"/>
      <c r="Q15" s="18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125">
        <f>Liste!H8</f>
        <v>0</v>
      </c>
      <c r="AD15" s="125"/>
      <c r="AE15" s="125"/>
      <c r="AF15" s="126"/>
      <c r="AH15" s="8" t="str">
        <f t="shared" si="0"/>
        <v/>
      </c>
      <c r="AI15" s="9" t="str">
        <f>L73</f>
        <v xml:space="preserve"> </v>
      </c>
      <c r="AJ15" s="7" t="str">
        <f t="shared" si="1"/>
        <v/>
      </c>
    </row>
    <row r="16" spans="3:36" ht="20.100000000000001" customHeight="1" thickBot="1" x14ac:dyDescent="0.25">
      <c r="C16" s="29">
        <v>8</v>
      </c>
      <c r="D16" s="133"/>
      <c r="E16" s="133"/>
      <c r="F16" s="30"/>
      <c r="G16" s="1"/>
      <c r="H16" s="127" t="s">
        <v>43</v>
      </c>
      <c r="I16" s="128"/>
      <c r="J16" s="128"/>
      <c r="K16" s="128"/>
      <c r="L16" s="128"/>
      <c r="M16" s="128"/>
      <c r="N16" s="128"/>
      <c r="O16" s="129" t="e">
        <f>SUM(O10:O13)/SUM(O9:O14)</f>
        <v>#DIV/0!</v>
      </c>
      <c r="P16" s="130"/>
      <c r="Q16" s="17"/>
      <c r="R16" s="43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131" t="str">
        <f>Liste!H9</f>
        <v>MATEMATiK</v>
      </c>
      <c r="AD16" s="131"/>
      <c r="AE16" s="131"/>
      <c r="AF16" s="132"/>
      <c r="AH16" s="8" t="str">
        <f t="shared" si="0"/>
        <v/>
      </c>
      <c r="AI16" s="9" t="str">
        <f>M73</f>
        <v xml:space="preserve"> </v>
      </c>
      <c r="AJ16" s="7" t="str">
        <f t="shared" si="1"/>
        <v/>
      </c>
    </row>
    <row r="17" spans="3:36" ht="20.100000000000001" customHeight="1" thickBot="1" x14ac:dyDescent="0.25">
      <c r="C17" s="29">
        <v>9</v>
      </c>
      <c r="D17" s="133"/>
      <c r="E17" s="133"/>
      <c r="F17" s="3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H17" s="8" t="str">
        <f t="shared" si="0"/>
        <v/>
      </c>
      <c r="AI17" s="9" t="str">
        <f>N73</f>
        <v xml:space="preserve"> </v>
      </c>
      <c r="AJ17" s="7" t="str">
        <f t="shared" si="1"/>
        <v/>
      </c>
    </row>
    <row r="18" spans="3:36" ht="20.100000000000001" customHeight="1" x14ac:dyDescent="0.2">
      <c r="C18" s="29">
        <v>10</v>
      </c>
      <c r="D18" s="133"/>
      <c r="E18" s="133"/>
      <c r="F18" s="30"/>
      <c r="G18" s="1"/>
      <c r="H18" s="120" t="s">
        <v>17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H18" s="8" t="str">
        <f t="shared" si="0"/>
        <v/>
      </c>
      <c r="AI18" s="9" t="str">
        <f>O73</f>
        <v xml:space="preserve"> </v>
      </c>
      <c r="AJ18" s="7" t="str">
        <f t="shared" si="1"/>
        <v/>
      </c>
    </row>
    <row r="19" spans="3:36" ht="20.100000000000001" customHeight="1" x14ac:dyDescent="0.2">
      <c r="C19" s="29">
        <v>11</v>
      </c>
      <c r="D19" s="133"/>
      <c r="E19" s="133"/>
      <c r="F19" s="30"/>
      <c r="G19" s="1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H19" s="8" t="str">
        <f t="shared" si="0"/>
        <v/>
      </c>
      <c r="AI19" s="9" t="str">
        <f>P73</f>
        <v xml:space="preserve"> </v>
      </c>
      <c r="AJ19" s="7" t="str">
        <f t="shared" si="1"/>
        <v/>
      </c>
    </row>
    <row r="20" spans="3:36" ht="20.100000000000001" customHeight="1" x14ac:dyDescent="0.2">
      <c r="C20" s="29">
        <v>12</v>
      </c>
      <c r="D20" s="133"/>
      <c r="E20" s="133"/>
      <c r="F20" s="30"/>
      <c r="G20" s="1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H20" s="8" t="str">
        <f t="shared" si="0"/>
        <v/>
      </c>
      <c r="AI20" s="9" t="str">
        <f>Q73</f>
        <v xml:space="preserve"> </v>
      </c>
      <c r="AJ20" s="7" t="str">
        <f t="shared" si="1"/>
        <v/>
      </c>
    </row>
    <row r="21" spans="3:36" ht="20.100000000000001" customHeight="1" x14ac:dyDescent="0.2">
      <c r="C21" s="29">
        <v>13</v>
      </c>
      <c r="D21" s="133"/>
      <c r="E21" s="133"/>
      <c r="F21" s="30"/>
      <c r="G21" s="1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H21" s="8" t="str">
        <f t="shared" si="0"/>
        <v/>
      </c>
      <c r="AI21" s="9" t="str">
        <f>R73</f>
        <v xml:space="preserve"> </v>
      </c>
      <c r="AJ21" s="7" t="str">
        <f t="shared" si="1"/>
        <v/>
      </c>
    </row>
    <row r="22" spans="3:36" ht="20.100000000000001" customHeight="1" x14ac:dyDescent="0.2">
      <c r="C22" s="29">
        <v>14</v>
      </c>
      <c r="D22" s="133"/>
      <c r="E22" s="133"/>
      <c r="F22" s="30"/>
      <c r="G22" s="1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H22" s="8" t="str">
        <f t="shared" si="0"/>
        <v/>
      </c>
      <c r="AI22" s="9" t="str">
        <f>S73</f>
        <v xml:space="preserve"> </v>
      </c>
      <c r="AJ22" s="7" t="str">
        <f t="shared" si="1"/>
        <v/>
      </c>
    </row>
    <row r="23" spans="3:36" ht="20.100000000000001" customHeight="1" x14ac:dyDescent="0.2">
      <c r="C23" s="29">
        <v>15</v>
      </c>
      <c r="D23" s="133"/>
      <c r="E23" s="133"/>
      <c r="F23" s="30"/>
      <c r="G23" s="1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H23" s="8" t="str">
        <f t="shared" si="0"/>
        <v/>
      </c>
      <c r="AI23" s="9" t="str">
        <f>T73</f>
        <v xml:space="preserve"> </v>
      </c>
      <c r="AJ23" s="7" t="str">
        <f t="shared" si="1"/>
        <v/>
      </c>
    </row>
    <row r="24" spans="3:36" ht="20.100000000000001" customHeight="1" x14ac:dyDescent="0.2">
      <c r="C24" s="29">
        <v>16</v>
      </c>
      <c r="D24" s="133"/>
      <c r="E24" s="133"/>
      <c r="F24" s="30"/>
      <c r="G24" s="1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H24" s="8" t="str">
        <f t="shared" si="0"/>
        <v/>
      </c>
      <c r="AI24" s="9" t="str">
        <f>U73</f>
        <v xml:space="preserve"> </v>
      </c>
      <c r="AJ24" s="7" t="str">
        <f t="shared" si="1"/>
        <v/>
      </c>
    </row>
    <row r="25" spans="3:36" ht="20.100000000000001" customHeight="1" x14ac:dyDescent="0.2">
      <c r="C25" s="29">
        <v>17</v>
      </c>
      <c r="D25" s="133"/>
      <c r="E25" s="133"/>
      <c r="F25" s="30"/>
      <c r="G25" s="1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H25" s="8" t="str">
        <f t="shared" si="0"/>
        <v/>
      </c>
      <c r="AI25" s="9" t="str">
        <f>V73</f>
        <v xml:space="preserve"> </v>
      </c>
      <c r="AJ25" s="7" t="str">
        <f t="shared" si="1"/>
        <v/>
      </c>
    </row>
    <row r="26" spans="3:36" ht="20.100000000000001" customHeight="1" x14ac:dyDescent="0.2">
      <c r="C26" s="29">
        <v>18</v>
      </c>
      <c r="D26" s="133"/>
      <c r="E26" s="133"/>
      <c r="F26" s="30"/>
      <c r="G26" s="1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H26" s="8" t="str">
        <f t="shared" si="0"/>
        <v/>
      </c>
      <c r="AI26" s="9" t="str">
        <f>W73</f>
        <v xml:space="preserve"> </v>
      </c>
      <c r="AJ26" s="7" t="str">
        <f t="shared" si="1"/>
        <v/>
      </c>
    </row>
    <row r="27" spans="3:36" ht="20.100000000000001" customHeight="1" x14ac:dyDescent="0.2">
      <c r="C27" s="29">
        <v>19</v>
      </c>
      <c r="D27" s="133"/>
      <c r="E27" s="133"/>
      <c r="F27" s="30"/>
      <c r="G27" s="1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H27" s="8" t="str">
        <f t="shared" si="0"/>
        <v/>
      </c>
      <c r="AI27" s="9" t="str">
        <f>X73</f>
        <v xml:space="preserve"> </v>
      </c>
      <c r="AJ27" s="7" t="str">
        <f t="shared" si="1"/>
        <v/>
      </c>
    </row>
    <row r="28" spans="3:36" ht="20.100000000000001" customHeight="1" x14ac:dyDescent="0.2">
      <c r="C28" s="29">
        <v>20</v>
      </c>
      <c r="D28" s="133"/>
      <c r="E28" s="133"/>
      <c r="F28" s="30"/>
      <c r="G28" s="1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H28" s="8" t="str">
        <f t="shared" si="0"/>
        <v/>
      </c>
      <c r="AI28" s="9" t="str">
        <f>Y73</f>
        <v xml:space="preserve"> </v>
      </c>
      <c r="AJ28" s="7" t="str">
        <f t="shared" ref="AJ28:AJ33" si="2">IF(AI28&lt;50,"    * "&amp;AH28,"")</f>
        <v/>
      </c>
    </row>
    <row r="29" spans="3:36" ht="20.100000000000001" customHeight="1" x14ac:dyDescent="0.2">
      <c r="C29" s="29">
        <v>21</v>
      </c>
      <c r="D29" s="133"/>
      <c r="E29" s="133"/>
      <c r="F29" s="30"/>
      <c r="G29" s="1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H29" s="8" t="str">
        <f t="shared" si="0"/>
        <v/>
      </c>
      <c r="AI29" s="9" t="str">
        <f>Z73</f>
        <v xml:space="preserve"> </v>
      </c>
      <c r="AJ29" s="7" t="str">
        <f t="shared" si="2"/>
        <v/>
      </c>
    </row>
    <row r="30" spans="3:36" ht="20.100000000000001" customHeight="1" x14ac:dyDescent="0.2">
      <c r="C30" s="29">
        <v>22</v>
      </c>
      <c r="D30" s="133"/>
      <c r="E30" s="133"/>
      <c r="F30" s="30"/>
      <c r="G30" s="1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H30" s="8" t="str">
        <f t="shared" si="0"/>
        <v/>
      </c>
      <c r="AI30" s="9" t="str">
        <f>AA73</f>
        <v xml:space="preserve"> </v>
      </c>
      <c r="AJ30" s="7" t="str">
        <f t="shared" si="2"/>
        <v/>
      </c>
    </row>
    <row r="31" spans="3:36" ht="20.100000000000001" customHeight="1" x14ac:dyDescent="0.2">
      <c r="C31" s="29">
        <v>23</v>
      </c>
      <c r="D31" s="133"/>
      <c r="E31" s="133"/>
      <c r="F31" s="30"/>
      <c r="G31" s="1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H31" s="8" t="str">
        <f t="shared" si="0"/>
        <v/>
      </c>
      <c r="AI31" s="9" t="str">
        <f>AB73</f>
        <v xml:space="preserve"> </v>
      </c>
      <c r="AJ31" s="7" t="str">
        <f t="shared" si="2"/>
        <v/>
      </c>
    </row>
    <row r="32" spans="3:36" ht="20.100000000000001" customHeight="1" x14ac:dyDescent="0.2">
      <c r="C32" s="29">
        <v>24</v>
      </c>
      <c r="D32" s="133"/>
      <c r="E32" s="133"/>
      <c r="F32" s="30"/>
      <c r="G32" s="1"/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H32" s="8" t="str">
        <f t="shared" si="0"/>
        <v/>
      </c>
      <c r="AI32" s="9" t="str">
        <f>AC73</f>
        <v xml:space="preserve"> </v>
      </c>
      <c r="AJ32" s="7" t="str">
        <f t="shared" si="2"/>
        <v/>
      </c>
    </row>
    <row r="33" spans="3:36" ht="20.100000000000001" customHeight="1" x14ac:dyDescent="0.2">
      <c r="C33" s="29">
        <v>25</v>
      </c>
      <c r="D33" s="133"/>
      <c r="E33" s="133"/>
      <c r="F33" s="30"/>
      <c r="G33" s="1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H33" s="8" t="str">
        <f t="shared" si="0"/>
        <v/>
      </c>
      <c r="AI33" s="9" t="str">
        <f>AD73</f>
        <v xml:space="preserve"> </v>
      </c>
      <c r="AJ33" s="7" t="str">
        <f t="shared" si="2"/>
        <v/>
      </c>
    </row>
    <row r="34" spans="3:36" ht="20.100000000000001" customHeight="1" thickBot="1" x14ac:dyDescent="0.25">
      <c r="C34" s="134" t="s">
        <v>8</v>
      </c>
      <c r="D34" s="135"/>
      <c r="E34" s="136"/>
      <c r="F34" s="31">
        <f>SUM(F9:F33)</f>
        <v>0</v>
      </c>
      <c r="G34" s="1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/>
      <c r="AH34" s="8"/>
      <c r="AI34" s="9"/>
    </row>
    <row r="35" spans="3:36" ht="27" customHeight="1" thickBo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H35" s="8"/>
      <c r="AI35" s="9"/>
    </row>
    <row r="36" spans="3:36" ht="24.95" customHeight="1" x14ac:dyDescent="0.2">
      <c r="C36" s="137" t="s">
        <v>0</v>
      </c>
      <c r="D36" s="138"/>
      <c r="E36" s="138"/>
      <c r="F36" s="138" t="s">
        <v>1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 t="s">
        <v>6</v>
      </c>
      <c r="AF36" s="141" t="s">
        <v>2</v>
      </c>
      <c r="AH36" s="8"/>
      <c r="AI36" s="9"/>
    </row>
    <row r="37" spans="3:36" ht="24.95" customHeight="1" x14ac:dyDescent="0.2">
      <c r="C37" s="21" t="s">
        <v>3</v>
      </c>
      <c r="D37" s="2" t="s">
        <v>4</v>
      </c>
      <c r="E37" s="2" t="s">
        <v>5</v>
      </c>
      <c r="F37" s="3">
        <v>1</v>
      </c>
      <c r="G37" s="3">
        <v>2</v>
      </c>
      <c r="H37" s="3">
        <v>3</v>
      </c>
      <c r="I37" s="3">
        <v>4</v>
      </c>
      <c r="J37" s="3">
        <v>5</v>
      </c>
      <c r="K37" s="3">
        <v>6</v>
      </c>
      <c r="L37" s="3">
        <v>7</v>
      </c>
      <c r="M37" s="3">
        <v>8</v>
      </c>
      <c r="N37" s="3">
        <v>9</v>
      </c>
      <c r="O37" s="3">
        <v>10</v>
      </c>
      <c r="P37" s="3">
        <v>11</v>
      </c>
      <c r="Q37" s="3">
        <v>12</v>
      </c>
      <c r="R37" s="3">
        <v>13</v>
      </c>
      <c r="S37" s="3">
        <v>14</v>
      </c>
      <c r="T37" s="3">
        <v>15</v>
      </c>
      <c r="U37" s="3">
        <v>16</v>
      </c>
      <c r="V37" s="3">
        <v>17</v>
      </c>
      <c r="W37" s="3">
        <v>18</v>
      </c>
      <c r="X37" s="3">
        <v>19</v>
      </c>
      <c r="Y37" s="3">
        <v>20</v>
      </c>
      <c r="Z37" s="3">
        <v>21</v>
      </c>
      <c r="AA37" s="3">
        <v>22</v>
      </c>
      <c r="AB37" s="3">
        <v>23</v>
      </c>
      <c r="AC37" s="3">
        <v>24</v>
      </c>
      <c r="AD37" s="3">
        <v>25</v>
      </c>
      <c r="AE37" s="140"/>
      <c r="AF37" s="142"/>
      <c r="AH37" s="8"/>
      <c r="AI37" s="9"/>
    </row>
    <row r="38" spans="3:36" ht="15" customHeight="1" x14ac:dyDescent="0.2">
      <c r="C38" s="22">
        <v>1</v>
      </c>
      <c r="D38" s="35" t="str">
        <f>IF(Liste!C5=0," ",Liste!C5)</f>
        <v xml:space="preserve"> </v>
      </c>
      <c r="E38" s="35" t="str">
        <f>IF(Liste!D5=0," ",Liste!D5)</f>
        <v xml:space="preserve"> 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3" t="str">
        <f t="shared" ref="AE38:AE72" si="3">IF(COUNTBLANK(F38:AD38)=COLUMNS(F38:AD38)," ",IF(SUM(F38:AD38)=0,0,SUM(F38:AD38)))</f>
        <v xml:space="preserve"> </v>
      </c>
      <c r="AF38" s="34" t="str">
        <f>IF(AE38=" "," ",IF(AE38&gt;=85,"PEKİYİ",IF(AE38&gt;=70,"İYİ",IF(AE38&gt;=60,"ORTA",IF(AE38&gt;=50,"GEÇER",IF(AE38&lt;50,"GEÇMEZ"))))))</f>
        <v xml:space="preserve"> </v>
      </c>
      <c r="AH38" s="8"/>
      <c r="AI38" s="9"/>
    </row>
    <row r="39" spans="3:36" ht="15" customHeight="1" x14ac:dyDescent="0.2">
      <c r="C39" s="22">
        <v>2</v>
      </c>
      <c r="D39" s="35" t="str">
        <f>IF(Liste!C6=0," ",Liste!C6)</f>
        <v xml:space="preserve"> </v>
      </c>
      <c r="E39" s="35" t="str">
        <f>IF(Liste!D6=0," ",Liste!D6)</f>
        <v xml:space="preserve"> 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3" t="str">
        <f t="shared" si="3"/>
        <v xml:space="preserve"> </v>
      </c>
      <c r="AF39" s="34" t="str">
        <f t="shared" ref="AF39:AF72" si="4">IF(AE39=" "," ",IF(AE39&gt;=85,"PEKİYİ",IF(AE39&gt;=70,"İYİ",IF(AE39&gt;=60,"ORTA",IF(AE39&gt;=50,"GEÇER",IF(AE39&lt;50,"GEÇMEZ",0))))))</f>
        <v xml:space="preserve"> </v>
      </c>
      <c r="AH39" s="8"/>
      <c r="AI39" s="9"/>
    </row>
    <row r="40" spans="3:36" ht="15" customHeight="1" x14ac:dyDescent="0.2">
      <c r="C40" s="22">
        <v>3</v>
      </c>
      <c r="D40" s="35" t="str">
        <f>IF(Liste!C7=0," ",Liste!C7)</f>
        <v xml:space="preserve"> </v>
      </c>
      <c r="E40" s="35" t="str">
        <f>IF(Liste!D7=0," ",Liste!D7)</f>
        <v xml:space="preserve"> 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33" t="str">
        <f t="shared" si="3"/>
        <v xml:space="preserve"> </v>
      </c>
      <c r="AF40" s="34" t="str">
        <f t="shared" si="4"/>
        <v xml:space="preserve"> </v>
      </c>
      <c r="AH40" s="8"/>
      <c r="AI40" s="9"/>
    </row>
    <row r="41" spans="3:36" ht="15" customHeight="1" x14ac:dyDescent="0.2">
      <c r="C41" s="22">
        <v>4</v>
      </c>
      <c r="D41" s="35" t="str">
        <f>IF(Liste!C8=0," ",Liste!C8)</f>
        <v xml:space="preserve"> </v>
      </c>
      <c r="E41" s="35" t="str">
        <f>IF(Liste!D8=0," ",Liste!D8)</f>
        <v xml:space="preserve"> 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3" t="str">
        <f t="shared" si="3"/>
        <v xml:space="preserve"> </v>
      </c>
      <c r="AF41" s="34" t="str">
        <f t="shared" si="4"/>
        <v xml:space="preserve"> </v>
      </c>
      <c r="AH41" s="8"/>
      <c r="AI41" s="9"/>
    </row>
    <row r="42" spans="3:36" ht="15" customHeight="1" x14ac:dyDescent="0.2">
      <c r="C42" s="22">
        <v>5</v>
      </c>
      <c r="D42" s="35" t="str">
        <f>IF(Liste!C9=0," ",Liste!C9)</f>
        <v xml:space="preserve"> </v>
      </c>
      <c r="E42" s="35" t="str">
        <f>IF(Liste!D9=0," ",Liste!D9)</f>
        <v xml:space="preserve"> 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33" t="str">
        <f t="shared" si="3"/>
        <v xml:space="preserve"> </v>
      </c>
      <c r="AF42" s="34" t="str">
        <f t="shared" si="4"/>
        <v xml:space="preserve"> </v>
      </c>
    </row>
    <row r="43" spans="3:36" ht="15" customHeight="1" x14ac:dyDescent="0.2">
      <c r="C43" s="22">
        <v>6</v>
      </c>
      <c r="D43" s="35" t="str">
        <f>IF(Liste!C10=0," ",Liste!C10)</f>
        <v xml:space="preserve"> </v>
      </c>
      <c r="E43" s="35" t="str">
        <f>IF(Liste!D10=0," ",Liste!D10)</f>
        <v xml:space="preserve"> 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3" t="str">
        <f t="shared" si="3"/>
        <v xml:space="preserve"> </v>
      </c>
      <c r="AF43" s="34" t="str">
        <f t="shared" si="4"/>
        <v xml:space="preserve"> </v>
      </c>
    </row>
    <row r="44" spans="3:36" ht="15" customHeight="1" x14ac:dyDescent="0.2">
      <c r="C44" s="22">
        <v>7</v>
      </c>
      <c r="D44" s="35" t="str">
        <f>IF(Liste!C11=0," ",Liste!C11)</f>
        <v xml:space="preserve"> </v>
      </c>
      <c r="E44" s="35" t="str">
        <f>IF(Liste!D11=0," ",Liste!D11)</f>
        <v xml:space="preserve"> 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33" t="str">
        <f t="shared" si="3"/>
        <v xml:space="preserve"> </v>
      </c>
      <c r="AF44" s="34" t="str">
        <f t="shared" si="4"/>
        <v xml:space="preserve"> </v>
      </c>
    </row>
    <row r="45" spans="3:36" ht="15" customHeight="1" x14ac:dyDescent="0.2">
      <c r="C45" s="22">
        <v>8</v>
      </c>
      <c r="D45" s="35" t="str">
        <f>IF(Liste!C12=0," ",Liste!C12)</f>
        <v xml:space="preserve"> </v>
      </c>
      <c r="E45" s="35" t="str">
        <f>IF(Liste!D12=0," ",Liste!D12)</f>
        <v xml:space="preserve"> 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33" t="str">
        <f t="shared" si="3"/>
        <v xml:space="preserve"> </v>
      </c>
      <c r="AF45" s="34" t="str">
        <f t="shared" si="4"/>
        <v xml:space="preserve"> </v>
      </c>
    </row>
    <row r="46" spans="3:36" ht="15" customHeight="1" x14ac:dyDescent="0.2">
      <c r="C46" s="22">
        <v>9</v>
      </c>
      <c r="D46" s="35" t="str">
        <f>IF(Liste!C13=0," ",Liste!C13)</f>
        <v xml:space="preserve"> </v>
      </c>
      <c r="E46" s="35" t="str">
        <f>IF(Liste!D13=0," ",Liste!D13)</f>
        <v xml:space="preserve"> 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33" t="str">
        <f t="shared" si="3"/>
        <v xml:space="preserve"> </v>
      </c>
      <c r="AF46" s="34" t="str">
        <f t="shared" si="4"/>
        <v xml:space="preserve"> </v>
      </c>
    </row>
    <row r="47" spans="3:36" ht="15" customHeight="1" x14ac:dyDescent="0.2">
      <c r="C47" s="22">
        <v>10</v>
      </c>
      <c r="D47" s="35" t="str">
        <f>IF(Liste!C14=0," ",Liste!C14)</f>
        <v xml:space="preserve"> </v>
      </c>
      <c r="E47" s="35" t="str">
        <f>IF(Liste!D14=0," ",Liste!D14)</f>
        <v xml:space="preserve"> 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3" t="str">
        <f t="shared" si="3"/>
        <v xml:space="preserve"> </v>
      </c>
      <c r="AF47" s="34" t="str">
        <f t="shared" si="4"/>
        <v xml:space="preserve"> </v>
      </c>
    </row>
    <row r="48" spans="3:36" ht="15" customHeight="1" x14ac:dyDescent="0.2">
      <c r="C48" s="22">
        <v>11</v>
      </c>
      <c r="D48" s="35" t="str">
        <f>IF(Liste!C15=0," ",Liste!C15)</f>
        <v xml:space="preserve"> </v>
      </c>
      <c r="E48" s="35" t="str">
        <f>IF(Liste!D15=0," ",Liste!D15)</f>
        <v xml:space="preserve"> 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33" t="str">
        <f t="shared" si="3"/>
        <v xml:space="preserve"> </v>
      </c>
      <c r="AF48" s="34" t="str">
        <f t="shared" si="4"/>
        <v xml:space="preserve"> </v>
      </c>
    </row>
    <row r="49" spans="3:32" ht="15" customHeight="1" x14ac:dyDescent="0.2">
      <c r="C49" s="22">
        <v>12</v>
      </c>
      <c r="D49" s="35" t="str">
        <f>IF(Liste!C16=0," ",Liste!C16)</f>
        <v xml:space="preserve"> </v>
      </c>
      <c r="E49" s="35" t="str">
        <f>IF(Liste!D16=0," ",Liste!D16)</f>
        <v xml:space="preserve"> 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33" t="str">
        <f t="shared" si="3"/>
        <v xml:space="preserve"> </v>
      </c>
      <c r="AF49" s="34" t="str">
        <f t="shared" si="4"/>
        <v xml:space="preserve"> </v>
      </c>
    </row>
    <row r="50" spans="3:32" ht="15" customHeight="1" x14ac:dyDescent="0.2">
      <c r="C50" s="22">
        <v>13</v>
      </c>
      <c r="D50" s="35" t="str">
        <f>IF(Liste!C17=0," ",Liste!C17)</f>
        <v xml:space="preserve"> </v>
      </c>
      <c r="E50" s="35" t="str">
        <f>IF(Liste!D17=0," ",Liste!D17)</f>
        <v xml:space="preserve"> 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33" t="str">
        <f t="shared" si="3"/>
        <v xml:space="preserve"> </v>
      </c>
      <c r="AF50" s="34" t="str">
        <f t="shared" si="4"/>
        <v xml:space="preserve"> </v>
      </c>
    </row>
    <row r="51" spans="3:32" ht="15" customHeight="1" x14ac:dyDescent="0.2">
      <c r="C51" s="22">
        <v>14</v>
      </c>
      <c r="D51" s="35" t="str">
        <f>IF(Liste!C18=0," ",Liste!C18)</f>
        <v xml:space="preserve"> </v>
      </c>
      <c r="E51" s="35" t="str">
        <f>IF(Liste!D18=0," ",Liste!D18)</f>
        <v xml:space="preserve"> 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3" t="str">
        <f t="shared" si="3"/>
        <v xml:space="preserve"> </v>
      </c>
      <c r="AF51" s="34" t="str">
        <f t="shared" si="4"/>
        <v xml:space="preserve"> </v>
      </c>
    </row>
    <row r="52" spans="3:32" ht="15" customHeight="1" x14ac:dyDescent="0.2">
      <c r="C52" s="22">
        <v>15</v>
      </c>
      <c r="D52" s="35" t="str">
        <f>IF(Liste!C19=0," ",Liste!C19)</f>
        <v xml:space="preserve"> </v>
      </c>
      <c r="E52" s="35" t="str">
        <f>IF(Liste!D19=0," ",Liste!D19)</f>
        <v xml:space="preserve"> 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33" t="str">
        <f t="shared" si="3"/>
        <v xml:space="preserve"> </v>
      </c>
      <c r="AF52" s="34" t="str">
        <f t="shared" si="4"/>
        <v xml:space="preserve"> </v>
      </c>
    </row>
    <row r="53" spans="3:32" ht="15" customHeight="1" x14ac:dyDescent="0.2">
      <c r="C53" s="22">
        <v>16</v>
      </c>
      <c r="D53" s="35" t="str">
        <f>IF(Liste!C20=0," ",Liste!C20)</f>
        <v xml:space="preserve"> </v>
      </c>
      <c r="E53" s="35" t="str">
        <f>IF(Liste!D20=0," ",Liste!D20)</f>
        <v xml:space="preserve"> 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33" t="str">
        <f t="shared" si="3"/>
        <v xml:space="preserve"> </v>
      </c>
      <c r="AF53" s="34" t="str">
        <f t="shared" si="4"/>
        <v xml:space="preserve"> </v>
      </c>
    </row>
    <row r="54" spans="3:32" ht="15" customHeight="1" x14ac:dyDescent="0.2">
      <c r="C54" s="22">
        <v>17</v>
      </c>
      <c r="D54" s="35" t="str">
        <f>IF(Liste!C21=0," ",Liste!C21)</f>
        <v xml:space="preserve"> </v>
      </c>
      <c r="E54" s="35" t="str">
        <f>IF(Liste!D21=0," ",Liste!D21)</f>
        <v xml:space="preserve"> 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33" t="str">
        <f t="shared" si="3"/>
        <v xml:space="preserve"> </v>
      </c>
      <c r="AF54" s="34" t="str">
        <f t="shared" si="4"/>
        <v xml:space="preserve"> </v>
      </c>
    </row>
    <row r="55" spans="3:32" ht="15" customHeight="1" x14ac:dyDescent="0.2">
      <c r="C55" s="22">
        <v>18</v>
      </c>
      <c r="D55" s="35" t="str">
        <f>IF(Liste!C22=0," ",Liste!C22)</f>
        <v xml:space="preserve"> </v>
      </c>
      <c r="E55" s="35" t="str">
        <f>IF(Liste!D22=0," ",Liste!D22)</f>
        <v xml:space="preserve"> 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33" t="str">
        <f t="shared" si="3"/>
        <v xml:space="preserve"> </v>
      </c>
      <c r="AF55" s="34" t="str">
        <f t="shared" si="4"/>
        <v xml:space="preserve"> </v>
      </c>
    </row>
    <row r="56" spans="3:32" ht="15" customHeight="1" x14ac:dyDescent="0.2">
      <c r="C56" s="22">
        <v>19</v>
      </c>
      <c r="D56" s="35" t="str">
        <f>IF(Liste!C23=0," ",Liste!C23)</f>
        <v xml:space="preserve"> </v>
      </c>
      <c r="E56" s="35" t="str">
        <f>IF(Liste!D23=0," ",Liste!D23)</f>
        <v xml:space="preserve"> 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33" t="str">
        <f t="shared" si="3"/>
        <v xml:space="preserve"> </v>
      </c>
      <c r="AF56" s="34" t="str">
        <f t="shared" si="4"/>
        <v xml:space="preserve"> </v>
      </c>
    </row>
    <row r="57" spans="3:32" ht="15" customHeight="1" x14ac:dyDescent="0.2">
      <c r="C57" s="22">
        <v>20</v>
      </c>
      <c r="D57" s="35" t="str">
        <f>IF(Liste!C24=0," ",Liste!C24)</f>
        <v xml:space="preserve"> </v>
      </c>
      <c r="E57" s="35" t="str">
        <f>IF(Liste!D24=0," ",Liste!D24)</f>
        <v xml:space="preserve"> 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33" t="str">
        <f t="shared" si="3"/>
        <v xml:space="preserve"> </v>
      </c>
      <c r="AF57" s="34" t="str">
        <f t="shared" si="4"/>
        <v xml:space="preserve"> </v>
      </c>
    </row>
    <row r="58" spans="3:32" ht="15" customHeight="1" x14ac:dyDescent="0.2">
      <c r="C58" s="22">
        <v>21</v>
      </c>
      <c r="D58" s="35" t="str">
        <f>IF(Liste!C25=0," ",Liste!C25)</f>
        <v xml:space="preserve"> </v>
      </c>
      <c r="E58" s="35" t="str">
        <f>IF(Liste!D25=0," ",Liste!D25)</f>
        <v xml:space="preserve"> 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33" t="str">
        <f t="shared" si="3"/>
        <v xml:space="preserve"> </v>
      </c>
      <c r="AF58" s="34" t="str">
        <f t="shared" si="4"/>
        <v xml:space="preserve"> </v>
      </c>
    </row>
    <row r="59" spans="3:32" ht="15" customHeight="1" x14ac:dyDescent="0.2">
      <c r="C59" s="22">
        <v>22</v>
      </c>
      <c r="D59" s="35" t="str">
        <f>IF(Liste!C26=0," ",Liste!C26)</f>
        <v xml:space="preserve"> </v>
      </c>
      <c r="E59" s="35" t="str">
        <f>IF(Liste!D26=0," ",Liste!D26)</f>
        <v xml:space="preserve"> 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33" t="str">
        <f t="shared" si="3"/>
        <v xml:space="preserve"> </v>
      </c>
      <c r="AF59" s="34" t="str">
        <f t="shared" si="4"/>
        <v xml:space="preserve"> </v>
      </c>
    </row>
    <row r="60" spans="3:32" ht="15" customHeight="1" x14ac:dyDescent="0.2">
      <c r="C60" s="22">
        <v>23</v>
      </c>
      <c r="D60" s="35" t="str">
        <f>IF(Liste!C27=0," ",Liste!C27)</f>
        <v xml:space="preserve"> </v>
      </c>
      <c r="E60" s="35" t="str">
        <f>IF(Liste!D27=0," ",Liste!D27)</f>
        <v xml:space="preserve"> 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33" t="str">
        <f t="shared" si="3"/>
        <v xml:space="preserve"> </v>
      </c>
      <c r="AF60" s="34" t="str">
        <f t="shared" si="4"/>
        <v xml:space="preserve"> </v>
      </c>
    </row>
    <row r="61" spans="3:32" ht="15" customHeight="1" x14ac:dyDescent="0.2">
      <c r="C61" s="22">
        <v>24</v>
      </c>
      <c r="D61" s="35" t="str">
        <f>IF(Liste!C28=0," ",Liste!C28)</f>
        <v xml:space="preserve"> </v>
      </c>
      <c r="E61" s="35" t="str">
        <f>IF(Liste!D28=0," ",Liste!D28)</f>
        <v xml:space="preserve"> 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33" t="str">
        <f t="shared" si="3"/>
        <v xml:space="preserve"> </v>
      </c>
      <c r="AF61" s="34" t="str">
        <f t="shared" si="4"/>
        <v xml:space="preserve"> </v>
      </c>
    </row>
    <row r="62" spans="3:32" ht="15" customHeight="1" x14ac:dyDescent="0.2">
      <c r="C62" s="22">
        <v>25</v>
      </c>
      <c r="D62" s="35" t="str">
        <f>IF(Liste!C29=0," ",Liste!C29)</f>
        <v xml:space="preserve"> </v>
      </c>
      <c r="E62" s="35" t="str">
        <f>IF(Liste!D29=0," ",Liste!D29)</f>
        <v xml:space="preserve"> 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33" t="str">
        <f t="shared" si="3"/>
        <v xml:space="preserve"> </v>
      </c>
      <c r="AF62" s="34" t="str">
        <f t="shared" si="4"/>
        <v xml:space="preserve"> </v>
      </c>
    </row>
    <row r="63" spans="3:32" ht="15" customHeight="1" x14ac:dyDescent="0.2">
      <c r="C63" s="22">
        <v>26</v>
      </c>
      <c r="D63" s="35" t="str">
        <f>IF(Liste!C30=0," ",Liste!C30)</f>
        <v xml:space="preserve"> </v>
      </c>
      <c r="E63" s="35" t="str">
        <f>IF(Liste!D30=0," ",Liste!D30)</f>
        <v xml:space="preserve"> 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33" t="str">
        <f t="shared" si="3"/>
        <v xml:space="preserve"> </v>
      </c>
      <c r="AF63" s="34" t="str">
        <f t="shared" si="4"/>
        <v xml:space="preserve"> </v>
      </c>
    </row>
    <row r="64" spans="3:32" ht="15" customHeight="1" x14ac:dyDescent="0.2">
      <c r="C64" s="22">
        <v>27</v>
      </c>
      <c r="D64" s="35" t="str">
        <f>IF(Liste!C31=0," ",Liste!C31)</f>
        <v xml:space="preserve"> </v>
      </c>
      <c r="E64" s="35" t="str">
        <f>IF(Liste!D31=0," ",Liste!D31)</f>
        <v xml:space="preserve"> 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33" t="str">
        <f t="shared" si="3"/>
        <v xml:space="preserve"> </v>
      </c>
      <c r="AF64" s="34" t="str">
        <f t="shared" si="4"/>
        <v xml:space="preserve"> </v>
      </c>
    </row>
    <row r="65" spans="3:33" ht="15" customHeight="1" x14ac:dyDescent="0.2">
      <c r="C65" s="22">
        <v>28</v>
      </c>
      <c r="D65" s="35" t="str">
        <f>IF(Liste!C32=0," ",Liste!C32)</f>
        <v xml:space="preserve"> </v>
      </c>
      <c r="E65" s="35" t="str">
        <f>IF(Liste!D32=0," ",Liste!D32)</f>
        <v xml:space="preserve"> 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33" t="str">
        <f t="shared" si="3"/>
        <v xml:space="preserve"> </v>
      </c>
      <c r="AF65" s="34" t="str">
        <f t="shared" si="4"/>
        <v xml:space="preserve"> </v>
      </c>
    </row>
    <row r="66" spans="3:33" ht="15" customHeight="1" x14ac:dyDescent="0.2">
      <c r="C66" s="22">
        <v>29</v>
      </c>
      <c r="D66" s="35" t="str">
        <f>IF(Liste!C33=0," ",Liste!C33)</f>
        <v xml:space="preserve"> </v>
      </c>
      <c r="E66" s="35" t="str">
        <f>IF(Liste!D33=0," ",Liste!D33)</f>
        <v xml:space="preserve"> 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33" t="str">
        <f t="shared" si="3"/>
        <v xml:space="preserve"> </v>
      </c>
      <c r="AF66" s="34" t="str">
        <f t="shared" si="4"/>
        <v xml:space="preserve"> </v>
      </c>
    </row>
    <row r="67" spans="3:33" ht="15" customHeight="1" x14ac:dyDescent="0.2">
      <c r="C67" s="22">
        <v>30</v>
      </c>
      <c r="D67" s="35" t="str">
        <f>IF(Liste!C34=0," ",Liste!C34)</f>
        <v xml:space="preserve"> </v>
      </c>
      <c r="E67" s="35" t="str">
        <f>IF(Liste!D34=0," ",Liste!D34)</f>
        <v xml:space="preserve"> 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33" t="str">
        <f t="shared" si="3"/>
        <v xml:space="preserve"> </v>
      </c>
      <c r="AF67" s="34" t="str">
        <f t="shared" si="4"/>
        <v xml:space="preserve"> </v>
      </c>
    </row>
    <row r="68" spans="3:33" ht="15" customHeight="1" x14ac:dyDescent="0.2">
      <c r="C68" s="22">
        <v>31</v>
      </c>
      <c r="D68" s="35" t="str">
        <f>IF(Liste!C35=0," ",Liste!C35)</f>
        <v xml:space="preserve"> </v>
      </c>
      <c r="E68" s="35" t="str">
        <f>IF(Liste!D35=0," ",Liste!D35)</f>
        <v xml:space="preserve"> 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33" t="str">
        <f t="shared" si="3"/>
        <v xml:space="preserve"> </v>
      </c>
      <c r="AF68" s="34" t="str">
        <f t="shared" si="4"/>
        <v xml:space="preserve"> </v>
      </c>
    </row>
    <row r="69" spans="3:33" ht="15" customHeight="1" x14ac:dyDescent="0.2">
      <c r="C69" s="22">
        <v>32</v>
      </c>
      <c r="D69" s="35" t="str">
        <f>IF(Liste!C36=0," ",Liste!C36)</f>
        <v xml:space="preserve"> </v>
      </c>
      <c r="E69" s="35" t="str">
        <f>IF(Liste!D36=0," ",Liste!D36)</f>
        <v xml:space="preserve"> 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33" t="str">
        <f t="shared" si="3"/>
        <v xml:space="preserve"> </v>
      </c>
      <c r="AF69" s="34" t="str">
        <f t="shared" si="4"/>
        <v xml:space="preserve"> </v>
      </c>
    </row>
    <row r="70" spans="3:33" ht="15" customHeight="1" x14ac:dyDescent="0.2">
      <c r="C70" s="22">
        <v>33</v>
      </c>
      <c r="D70" s="35" t="str">
        <f>IF(Liste!C37=0," ",Liste!C37)</f>
        <v xml:space="preserve"> </v>
      </c>
      <c r="E70" s="35" t="str">
        <f>IF(Liste!D37=0," ",Liste!D37)</f>
        <v xml:space="preserve"> 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33" t="str">
        <f t="shared" si="3"/>
        <v xml:space="preserve"> </v>
      </c>
      <c r="AF70" s="34" t="str">
        <f t="shared" si="4"/>
        <v xml:space="preserve"> </v>
      </c>
    </row>
    <row r="71" spans="3:33" ht="15" customHeight="1" x14ac:dyDescent="0.2">
      <c r="C71" s="22">
        <v>34</v>
      </c>
      <c r="D71" s="35" t="str">
        <f>IF(Liste!C38=0," ",Liste!C38)</f>
        <v xml:space="preserve"> </v>
      </c>
      <c r="E71" s="35" t="str">
        <f>IF(Liste!D38=0," ",Liste!D38)</f>
        <v xml:space="preserve"> 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33" t="str">
        <f t="shared" si="3"/>
        <v xml:space="preserve"> </v>
      </c>
      <c r="AF71" s="34" t="str">
        <f t="shared" si="4"/>
        <v xml:space="preserve"> </v>
      </c>
    </row>
    <row r="72" spans="3:33" ht="18" customHeight="1" thickBot="1" x14ac:dyDescent="0.25">
      <c r="C72" s="46">
        <v>35</v>
      </c>
      <c r="D72" s="47" t="str">
        <f>IF(Liste!C39=0," ",Liste!C39)</f>
        <v xml:space="preserve"> </v>
      </c>
      <c r="E72" s="47" t="str">
        <f>IF(Liste!D39=0," ",Liste!D39)</f>
        <v xml:space="preserve"> 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9" t="str">
        <f t="shared" si="3"/>
        <v xml:space="preserve"> </v>
      </c>
      <c r="AF72" s="50" t="str">
        <f t="shared" si="4"/>
        <v xml:space="preserve"> </v>
      </c>
    </row>
    <row r="73" spans="3:33" ht="24.95" customHeight="1" thickBot="1" x14ac:dyDescent="0.25">
      <c r="C73" s="143" t="s">
        <v>7</v>
      </c>
      <c r="D73" s="144"/>
      <c r="E73" s="144"/>
      <c r="F73" s="45" t="str">
        <f>IF(F9=0," ",((SUM(F38:F72)/COUNT(F38:F72))*100)/F9)</f>
        <v xml:space="preserve"> </v>
      </c>
      <c r="G73" s="45" t="str">
        <f>IF(F10=0," ",((SUM(G38:G72)/COUNT(G38:G72))*100)/F10)</f>
        <v xml:space="preserve"> </v>
      </c>
      <c r="H73" s="45" t="str">
        <f>IF(F11=0," ",((SUM(H38:H72)/COUNT(H38:H72))*100)/F11)</f>
        <v xml:space="preserve"> </v>
      </c>
      <c r="I73" s="45" t="str">
        <f>IF(F12=0," ",((SUM(I38:I72)/COUNT(I38:I72))*100)/F12)</f>
        <v xml:space="preserve"> </v>
      </c>
      <c r="J73" s="45" t="str">
        <f>IF(F13=0," ",((SUM(J38:J72)/COUNT(J38:J72))*100)/F13)</f>
        <v xml:space="preserve"> </v>
      </c>
      <c r="K73" s="45" t="str">
        <f>IF(F14=0," ",((SUM(K38:K72)/COUNT(K38:K72))*100)/F14)</f>
        <v xml:space="preserve"> </v>
      </c>
      <c r="L73" s="45" t="str">
        <f>IF(F15=0," ",((SUM(L38:L72)/COUNT(L38:L72))*100)/F15)</f>
        <v xml:space="preserve"> </v>
      </c>
      <c r="M73" s="45" t="str">
        <f>IF(F16=0," ",((SUM(M38:M72)/COUNT(M38:M72))*100)/F16)</f>
        <v xml:space="preserve"> </v>
      </c>
      <c r="N73" s="45" t="str">
        <f>IF(F17=0," ",((SUM(N38:N72)/COUNT(N38:N72))*100)/F17)</f>
        <v xml:space="preserve"> </v>
      </c>
      <c r="O73" s="45" t="str">
        <f>IF(F18=0," ",((SUM(O38:O72)/COUNT(O38:O72))*100)/F18)</f>
        <v xml:space="preserve"> </v>
      </c>
      <c r="P73" s="45" t="str">
        <f>IF(F19=0," ",((SUM(P38:P72)/COUNT(P38:P72))*100)/F19)</f>
        <v xml:space="preserve"> </v>
      </c>
      <c r="Q73" s="45" t="str">
        <f>IF(F20=0," ",((SUM(Q38:Q72)/COUNT(Q38:Q72))*100)/F20)</f>
        <v xml:space="preserve"> </v>
      </c>
      <c r="R73" s="45" t="str">
        <f>IF(F21=0," ",((SUM(R38:R72)/COUNT(R38:R72))*100)/F21)</f>
        <v xml:space="preserve"> </v>
      </c>
      <c r="S73" s="45" t="str">
        <f>IF(F22=0," ",((SUM(S38:S72)/COUNT(S38:S72))*100)/F22)</f>
        <v xml:space="preserve"> </v>
      </c>
      <c r="T73" s="45" t="str">
        <f>IF(F23=0," ",((SUM(T38:T72)/COUNT(T38:T72))*100)/F23)</f>
        <v xml:space="preserve"> </v>
      </c>
      <c r="U73" s="45" t="str">
        <f>IF(F24=0," ",((SUM(U38:U72)/COUNT(U38:U72))*100)/F24)</f>
        <v xml:space="preserve"> </v>
      </c>
      <c r="V73" s="45" t="str">
        <f>IF(F25=0," ",((SUM(V38:V72)/COUNT(V38:V72))*100)/F25)</f>
        <v xml:space="preserve"> </v>
      </c>
      <c r="W73" s="45" t="str">
        <f>IF(F26=0," ",((SUM(W38:W72)/COUNT(W38:W72))*100)/F26)</f>
        <v xml:space="preserve"> </v>
      </c>
      <c r="X73" s="45" t="str">
        <f>IF(F27=0," ",((SUM(X38:X72)/COUNT(X38:X72))*100)/F27)</f>
        <v xml:space="preserve"> </v>
      </c>
      <c r="Y73" s="45" t="str">
        <f>IF(F28=0," ",((SUM(Y38:Y72)/COUNT(Y38:Y72))*100)/F28)</f>
        <v xml:space="preserve"> </v>
      </c>
      <c r="Z73" s="45" t="str">
        <f>IF(F29=0," ",((SUM(Z38:Z72)/COUNT(Z38:Z72))*100)/F29)</f>
        <v xml:space="preserve"> </v>
      </c>
      <c r="AA73" s="45" t="str">
        <f>IF(F30=0," ",((SUM(AA38:AA72)/COUNT(AA38:AA72))*100)/F30)</f>
        <v xml:space="preserve"> </v>
      </c>
      <c r="AB73" s="45" t="str">
        <f>IF(F31=0," ",((SUM(AB38:AB72)/COUNT(AB38:AB72))*100)/F31)</f>
        <v xml:space="preserve"> </v>
      </c>
      <c r="AC73" s="45" t="str">
        <f>IF(F32=0," ",((SUM(AC38:AC72)/COUNT(AC38:AC72))*100)/F32)</f>
        <v xml:space="preserve"> </v>
      </c>
      <c r="AD73" s="45" t="str">
        <f>IF(F33=0," ",((SUM(AD38:AD72)/COUNT(AD38:AD72))*100)/F33)</f>
        <v xml:space="preserve"> </v>
      </c>
      <c r="AE73" s="20"/>
      <c r="AF73" s="20"/>
    </row>
    <row r="76" spans="3:33" x14ac:dyDescent="0.2">
      <c r="Y76" s="32"/>
      <c r="Z76" s="32"/>
      <c r="AA76" s="32"/>
      <c r="AB76" s="145">
        <f ca="1">TODAY()</f>
        <v>45181</v>
      </c>
      <c r="AC76" s="145"/>
      <c r="AD76" s="145"/>
      <c r="AE76" s="145"/>
      <c r="AF76" s="145"/>
      <c r="AG76" s="32"/>
    </row>
    <row r="77" spans="3:33" x14ac:dyDescent="0.2">
      <c r="AB77" s="146" t="s">
        <v>54</v>
      </c>
      <c r="AC77" s="146"/>
      <c r="AD77" s="146"/>
      <c r="AE77" s="146"/>
      <c r="AF77" s="146"/>
    </row>
    <row r="78" spans="3:33" x14ac:dyDescent="0.2">
      <c r="AB78" s="60" t="s">
        <v>42</v>
      </c>
      <c r="AC78" s="60"/>
      <c r="AD78" s="60"/>
      <c r="AE78" s="60"/>
      <c r="AF78" s="60"/>
    </row>
  </sheetData>
  <sheetProtection password="CC71" sheet="1" objects="1" scenarios="1" selectLockedCells="1"/>
  <mergeCells count="80">
    <mergeCell ref="AB78:AF78"/>
    <mergeCell ref="D31:E31"/>
    <mergeCell ref="D32:E32"/>
    <mergeCell ref="D33:E33"/>
    <mergeCell ref="C34:E34"/>
    <mergeCell ref="C36:E36"/>
    <mergeCell ref="F36:AD36"/>
    <mergeCell ref="AE36:AE37"/>
    <mergeCell ref="AF36:AF37"/>
    <mergeCell ref="C73:E73"/>
    <mergeCell ref="AB76:AF76"/>
    <mergeCell ref="AB77:AF7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R5:AC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AD5:AE5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G4:J4"/>
    <mergeCell ref="K4:P4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</mergeCells>
  <conditionalFormatting sqref="F73:O73">
    <cfRule type="cellIs" dxfId="3" priority="4" stopIfTrue="1" operator="lessThan">
      <formula>50</formula>
    </cfRule>
  </conditionalFormatting>
  <conditionalFormatting sqref="F73:AD73">
    <cfRule type="cellIs" dxfId="2" priority="2" stopIfTrue="1" operator="lessThan">
      <formula>50</formula>
    </cfRule>
    <cfRule type="cellIs" dxfId="1" priority="3" stopIfTrue="1" operator="lessThan">
      <formula>50</formula>
    </cfRule>
  </conditionalFormatting>
  <conditionalFormatting sqref="AF38:AF72">
    <cfRule type="cellIs" dxfId="0" priority="1" operator="equal">
      <formula>"GEÇMEZ"</formula>
    </cfRule>
  </conditionalFormatting>
  <hyperlinks>
    <hyperlink ref="AH3" r:id="rId1" xr:uid="{00000000-0004-0000-0500-000000000000}"/>
  </hyperlinks>
  <printOptions horizontalCentered="1" verticalCentered="1"/>
  <pageMargins left="0" right="0" top="0" bottom="0" header="0" footer="0"/>
  <pageSetup paperSize="9" scale="6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Liste</vt:lpstr>
      <vt:lpstr>1.Dön-1.Sınav</vt:lpstr>
      <vt:lpstr>1.Dön-2.Sınav</vt:lpstr>
      <vt:lpstr>2.Dön-1.Sınav</vt:lpstr>
      <vt:lpstr>2.Dön-2.Sınav</vt:lpstr>
      <vt:lpstr>'1.Dön-1.Sınav'!Yazdırma_Alanı</vt:lpstr>
      <vt:lpstr>'1.Dön-2.Sınav'!Yazdırma_Alanı</vt:lpstr>
      <vt:lpstr>'2.Dön-1.Sınav'!Yazdırma_Alanı</vt:lpstr>
      <vt:lpstr>'2.Dön-2.Sınav'!Yazdırma_Alanı</vt:lpstr>
    </vt:vector>
  </TitlesOfParts>
  <Company>Alternatif Bilgisayar Ltd. Şti.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hakan yakin</cp:lastModifiedBy>
  <cp:lastPrinted>2013-10-19T04:34:10Z</cp:lastPrinted>
  <dcterms:created xsi:type="dcterms:W3CDTF">2008-11-23T18:25:14Z</dcterms:created>
  <dcterms:modified xsi:type="dcterms:W3CDTF">2023-09-12T18:03:38Z</dcterms:modified>
</cp:coreProperties>
</file>