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'Sheet1'!$A$5:$O$83</definedName>
  </definedNames>
  <calcPr fullCalcOnLoad="1"/>
</workbook>
</file>

<file path=xl/sharedStrings.xml><?xml version="1.0" encoding="utf-8"?>
<sst xmlns="http://schemas.openxmlformats.org/spreadsheetml/2006/main" count="532" uniqueCount="170">
  <si>
    <t>Women's Wear</t>
  </si>
  <si>
    <t>tops</t>
  </si>
  <si>
    <t>T-shirts</t>
  </si>
  <si>
    <t>Crew-neck</t>
  </si>
  <si>
    <t>Basic-Polo</t>
  </si>
  <si>
    <t>Scoop-neck</t>
  </si>
  <si>
    <t>V-neck</t>
  </si>
  <si>
    <t>Blouse</t>
  </si>
  <si>
    <t>Geometric Prints</t>
  </si>
  <si>
    <t>Fabric</t>
  </si>
  <si>
    <t>Bottoms</t>
  </si>
  <si>
    <t>Shorts</t>
  </si>
  <si>
    <t>Skirts</t>
  </si>
  <si>
    <t>Capris</t>
  </si>
  <si>
    <t>Sailor</t>
  </si>
  <si>
    <t>Cargos</t>
  </si>
  <si>
    <t>knee-length</t>
  </si>
  <si>
    <t>hot pants</t>
  </si>
  <si>
    <t>A-line-Knee length</t>
  </si>
  <si>
    <t>Bubble Skirt</t>
  </si>
  <si>
    <t>Pencil</t>
  </si>
  <si>
    <t>Pants</t>
  </si>
  <si>
    <t>Regular fit</t>
  </si>
  <si>
    <t>Chinos</t>
  </si>
  <si>
    <t>Slim fits</t>
  </si>
  <si>
    <t>Single Jersey</t>
  </si>
  <si>
    <t>Color</t>
  </si>
  <si>
    <t>Cantaloupe</t>
  </si>
  <si>
    <t>Snorkel Blue</t>
  </si>
  <si>
    <t>Daiquiri Green</t>
  </si>
  <si>
    <t>Pique</t>
  </si>
  <si>
    <t>Pink Mist</t>
  </si>
  <si>
    <t>Rococco Red</t>
  </si>
  <si>
    <t>Croissant</t>
  </si>
  <si>
    <t>Golden Olive</t>
  </si>
  <si>
    <t>Rib</t>
  </si>
  <si>
    <t>Lemon Yellow</t>
  </si>
  <si>
    <t>Pale Aqua Blue</t>
  </si>
  <si>
    <t>Seeweed Green</t>
  </si>
  <si>
    <t>Black</t>
  </si>
  <si>
    <t>Poppy Red</t>
  </si>
  <si>
    <t>Sub Category</t>
  </si>
  <si>
    <t>Category</t>
  </si>
  <si>
    <t>Olive Green</t>
  </si>
  <si>
    <t>Neon Pink</t>
  </si>
  <si>
    <t>Neon Blue</t>
  </si>
  <si>
    <t>Gathered Volume(Printed)</t>
  </si>
  <si>
    <t>Mini(Printed)</t>
  </si>
  <si>
    <t>Mini (Solid Dyed)</t>
  </si>
  <si>
    <t>white</t>
  </si>
  <si>
    <t>khaki</t>
  </si>
  <si>
    <t>Floral( Green and Whites)</t>
  </si>
  <si>
    <t>Floral (Blue and Whites)</t>
  </si>
  <si>
    <t>Straight Calf Length</t>
  </si>
  <si>
    <t>Red</t>
  </si>
  <si>
    <t>White</t>
  </si>
  <si>
    <t>Camel</t>
  </si>
  <si>
    <t>Cost</t>
  </si>
  <si>
    <t>Retail Price</t>
  </si>
  <si>
    <t>Quantity</t>
  </si>
  <si>
    <t>Cost Value</t>
  </si>
  <si>
    <t>Retail Value</t>
  </si>
  <si>
    <t>Weeks' stock</t>
  </si>
  <si>
    <t>Assumptions</t>
  </si>
  <si>
    <t>Area of the Store</t>
  </si>
  <si>
    <t>Rent</t>
  </si>
  <si>
    <t>500 Rs. / sq ft</t>
  </si>
  <si>
    <t>Monthly sales target</t>
  </si>
  <si>
    <t>sq. ft.</t>
  </si>
  <si>
    <t>Sales / sq ft/ month</t>
  </si>
  <si>
    <t>Budget to be prepared for 4 months ( March to June)</t>
  </si>
  <si>
    <t>Allocation to sub-categories</t>
  </si>
  <si>
    <t>Blouses</t>
  </si>
  <si>
    <t>Pants and Capris</t>
  </si>
  <si>
    <t>No. Of Options</t>
  </si>
  <si>
    <t>Average Price</t>
  </si>
  <si>
    <t>Total no of pieces</t>
  </si>
  <si>
    <t>No. of Styles</t>
  </si>
  <si>
    <t>No. pieces/ option</t>
  </si>
  <si>
    <t>Ashes of rose</t>
  </si>
  <si>
    <t>Dusty pale blue</t>
  </si>
  <si>
    <t>African Abstract printed</t>
  </si>
  <si>
    <t>Geometric printed</t>
  </si>
  <si>
    <t>Pearl white</t>
  </si>
  <si>
    <t>Neon yellow</t>
  </si>
  <si>
    <t>Black and white</t>
  </si>
  <si>
    <t>Red and white</t>
  </si>
  <si>
    <t>Sheer geogette</t>
  </si>
  <si>
    <t>Sage Green</t>
  </si>
  <si>
    <t>Empire waist sleeveless</t>
  </si>
  <si>
    <t>Scoop-neck ruffled sleeves</t>
  </si>
  <si>
    <t>Sheer tulles</t>
  </si>
  <si>
    <t>Boat neck ombre' dyed</t>
  </si>
  <si>
    <t xml:space="preserve">Cowl Neck </t>
  </si>
  <si>
    <t>Topical print kaftan sleeved</t>
  </si>
  <si>
    <t>Cap Sleeve wrap blouse</t>
  </si>
  <si>
    <t xml:space="preserve">Plunge Neck </t>
  </si>
  <si>
    <t>Empire waist baby doll blouse</t>
  </si>
  <si>
    <t>Short sleeved neon tints</t>
  </si>
  <si>
    <t>Cinched waist blouse</t>
  </si>
  <si>
    <t>Asymmetrical blouse</t>
  </si>
  <si>
    <t>Abstract (african) print</t>
  </si>
  <si>
    <t>Lightweight muslin</t>
  </si>
  <si>
    <t>Cotton jersey blended with lycra</t>
  </si>
  <si>
    <t xml:space="preserve">Abstract (african) print </t>
  </si>
  <si>
    <t>Monochrome black and white</t>
  </si>
  <si>
    <t>printed heavy cotton</t>
  </si>
  <si>
    <t>Smock top</t>
  </si>
  <si>
    <t>Stiff organza</t>
  </si>
  <si>
    <t>Satin and lace</t>
  </si>
  <si>
    <t>Lightweight Gabardine</t>
  </si>
  <si>
    <t>Linen</t>
  </si>
  <si>
    <t>Gabardine</t>
  </si>
  <si>
    <t>Printed single jersey</t>
  </si>
  <si>
    <t>micro floral on white</t>
  </si>
  <si>
    <t>Smoke grey</t>
  </si>
  <si>
    <t>Khaki</t>
  </si>
  <si>
    <t>Sap green</t>
  </si>
  <si>
    <t>Ivory</t>
  </si>
  <si>
    <t>Printed muslin</t>
  </si>
  <si>
    <t>Abstract print in  cobalt blue</t>
  </si>
  <si>
    <t>Abstract print in  seaweedgreen</t>
  </si>
  <si>
    <t>Abstract print in lemon yellow</t>
  </si>
  <si>
    <t>Abstract print in poppy red</t>
  </si>
  <si>
    <t>Golden Olive and citrus green</t>
  </si>
  <si>
    <t>Dusty pink and fuschia</t>
  </si>
  <si>
    <t>Safari and black</t>
  </si>
  <si>
    <t>Moss green and black</t>
  </si>
  <si>
    <t xml:space="preserve">Bone White </t>
  </si>
  <si>
    <t>Dark chocolate</t>
  </si>
  <si>
    <t>Wheat</t>
  </si>
  <si>
    <t>Ash grey</t>
  </si>
  <si>
    <t>Dusty Pink</t>
  </si>
  <si>
    <t>Chiffon</t>
  </si>
  <si>
    <t>Draped jersey blended with lycra</t>
  </si>
  <si>
    <t>RANGE PLAN</t>
  </si>
  <si>
    <t>Bone white</t>
  </si>
  <si>
    <t>Sailor blue</t>
  </si>
  <si>
    <t>Safari</t>
  </si>
  <si>
    <t>Silver grey</t>
  </si>
  <si>
    <t>micro floral muslin</t>
  </si>
  <si>
    <t>No. of pieces in a size set</t>
  </si>
  <si>
    <t xml:space="preserve">Woven cotton </t>
  </si>
  <si>
    <t>Textured crackling finish woven cotton</t>
  </si>
  <si>
    <t>Lemon grass</t>
  </si>
  <si>
    <t>Paprika</t>
  </si>
  <si>
    <t>Aqua blue floral</t>
  </si>
  <si>
    <t>Sea green floral</t>
  </si>
  <si>
    <t>Dyed satin</t>
  </si>
  <si>
    <t>Knit cotton double jersey</t>
  </si>
  <si>
    <t>Fuschia</t>
  </si>
  <si>
    <t>Cobalt</t>
  </si>
  <si>
    <t>Style/Description/Sillouete</t>
  </si>
  <si>
    <t>Departement</t>
  </si>
  <si>
    <r>
      <t>CATEGORY:</t>
    </r>
    <r>
      <rPr>
        <b/>
        <sz val="12"/>
        <color indexed="61"/>
        <rFont val="Bookman Old Style"/>
        <family val="1"/>
      </rPr>
      <t>WOMEN'S WEAR CASUAL</t>
    </r>
  </si>
  <si>
    <r>
      <t xml:space="preserve">SEASON : </t>
    </r>
    <r>
      <rPr>
        <b/>
        <sz val="12"/>
        <color indexed="61"/>
        <rFont val="Bookman Old Style"/>
        <family val="1"/>
      </rPr>
      <t>SPRING SUMMER 08</t>
    </r>
  </si>
  <si>
    <t>Box pleated mid thigh</t>
  </si>
  <si>
    <t xml:space="preserve">Size Ratio </t>
  </si>
  <si>
    <t xml:space="preserve">Freesia   </t>
  </si>
  <si>
    <t>s-1    m-2    l-2   xl-1</t>
  </si>
  <si>
    <t>s-1    m-1    l-1</t>
  </si>
  <si>
    <t>26-1  28-1  30-1  32-1</t>
  </si>
  <si>
    <t>26-1  28-2  30-2  32-1</t>
  </si>
  <si>
    <t>s-1    m-1    l-1    xl-1</t>
  </si>
  <si>
    <t xml:space="preserve">s-1    m-2    l-1    </t>
  </si>
  <si>
    <t>s-1    m-2    l-1</t>
  </si>
  <si>
    <t>shore fractal print</t>
  </si>
  <si>
    <t>Shore blue</t>
  </si>
  <si>
    <t>Heavy Weight Cotton Twill</t>
  </si>
  <si>
    <t>Mark-up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</si>
</sst>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26"/>
      <color indexed="61"/>
      <name val="Bookman Old Style"/>
      <family val="1"/>
    </font>
    <font>
      <b/>
      <sz val="12"/>
      <name val="Bookman Old Style"/>
      <family val="1"/>
    </font>
    <font>
      <b/>
      <sz val="12"/>
      <color indexed="6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20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F1">
      <selection activeCell="H11" sqref="H11"/>
    </sheetView>
  </sheetViews>
  <sheetFormatPr defaultColWidth="9.140625" defaultRowHeight="12.75"/>
  <cols>
    <col min="1" max="1" width="16.140625" style="0" customWidth="1"/>
    <col min="2" max="2" width="10.00390625" style="0" customWidth="1"/>
    <col min="3" max="3" width="14.28125" style="0" customWidth="1"/>
    <col min="4" max="4" width="28.8515625" style="1" bestFit="1" customWidth="1"/>
    <col min="5" max="5" width="32.140625" style="10" customWidth="1"/>
    <col min="6" max="6" width="27.7109375" style="5" bestFit="1" customWidth="1"/>
    <col min="7" max="7" width="19.7109375" style="5" customWidth="1"/>
    <col min="8" max="8" width="26.8515625" style="0" customWidth="1"/>
    <col min="10" max="10" width="11.57421875" style="0" bestFit="1" customWidth="1"/>
    <col min="13" max="13" width="10.7109375" style="0" bestFit="1" customWidth="1"/>
    <col min="14" max="14" width="12.140625" style="0" bestFit="1" customWidth="1"/>
    <col min="15" max="15" width="12.57421875" style="0" bestFit="1" customWidth="1"/>
  </cols>
  <sheetData>
    <row r="1" ht="33">
      <c r="E1" s="7" t="s">
        <v>135</v>
      </c>
    </row>
    <row r="2" ht="15.75">
      <c r="E2" s="8" t="s">
        <v>154</v>
      </c>
    </row>
    <row r="3" ht="15.75">
      <c r="E3" s="8" t="s">
        <v>155</v>
      </c>
    </row>
    <row r="5" spans="1:15" s="3" customFormat="1" ht="15">
      <c r="A5" s="3" t="s">
        <v>153</v>
      </c>
      <c r="B5" s="3" t="s">
        <v>42</v>
      </c>
      <c r="C5" s="3" t="s">
        <v>41</v>
      </c>
      <c r="D5" s="3" t="s">
        <v>152</v>
      </c>
      <c r="E5" s="9" t="s">
        <v>9</v>
      </c>
      <c r="F5" s="6" t="s">
        <v>26</v>
      </c>
      <c r="G5" s="6" t="s">
        <v>157</v>
      </c>
      <c r="H5" s="3" t="s">
        <v>141</v>
      </c>
      <c r="I5" s="3" t="s">
        <v>57</v>
      </c>
      <c r="J5" s="3" t="s">
        <v>58</v>
      </c>
      <c r="K5" s="3" t="s">
        <v>169</v>
      </c>
      <c r="L5" s="3" t="s">
        <v>59</v>
      </c>
      <c r="M5" s="3" t="s">
        <v>60</v>
      </c>
      <c r="N5" s="3" t="s">
        <v>61</v>
      </c>
      <c r="O5" s="3" t="s">
        <v>62</v>
      </c>
    </row>
    <row r="6" spans="1:15" ht="15">
      <c r="A6" t="s">
        <v>0</v>
      </c>
      <c r="B6" t="s">
        <v>1</v>
      </c>
      <c r="C6" s="11" t="s">
        <v>2</v>
      </c>
      <c r="D6" s="11" t="s">
        <v>3</v>
      </c>
      <c r="E6" s="10" t="s">
        <v>25</v>
      </c>
      <c r="F6" s="5" t="s">
        <v>158</v>
      </c>
      <c r="G6" s="15" t="s">
        <v>159</v>
      </c>
      <c r="H6">
        <v>6</v>
      </c>
      <c r="I6">
        <f>(100/250)*J6</f>
        <v>279.6</v>
      </c>
      <c r="J6">
        <v>699</v>
      </c>
      <c r="K6" s="2">
        <v>1.5</v>
      </c>
      <c r="L6">
        <v>50</v>
      </c>
      <c r="M6">
        <f>I6*L6</f>
        <v>13980.000000000002</v>
      </c>
      <c r="N6">
        <f>L6*J6</f>
        <v>34950</v>
      </c>
      <c r="O6">
        <v>16</v>
      </c>
    </row>
    <row r="7" spans="1:15" ht="15">
      <c r="A7" t="s">
        <v>0</v>
      </c>
      <c r="B7" t="s">
        <v>1</v>
      </c>
      <c r="C7" s="4" t="s">
        <v>2</v>
      </c>
      <c r="E7" s="10" t="s">
        <v>25</v>
      </c>
      <c r="F7" s="5" t="s">
        <v>27</v>
      </c>
      <c r="G7" s="15" t="s">
        <v>159</v>
      </c>
      <c r="H7">
        <v>6</v>
      </c>
      <c r="I7">
        <f aca="true" t="shared" si="0" ref="I7:I83">(100/250)*J7</f>
        <v>279.6</v>
      </c>
      <c r="J7">
        <v>699</v>
      </c>
      <c r="K7" s="2">
        <v>1.5</v>
      </c>
      <c r="L7">
        <v>50</v>
      </c>
      <c r="M7">
        <f aca="true" t="shared" si="1" ref="M7:M70">I7*L7</f>
        <v>13980.000000000002</v>
      </c>
      <c r="N7">
        <f aca="true" t="shared" si="2" ref="N7:N70">L7*J7</f>
        <v>34950</v>
      </c>
      <c r="O7">
        <v>16</v>
      </c>
    </row>
    <row r="8" spans="1:15" ht="15">
      <c r="A8" t="s">
        <v>0</v>
      </c>
      <c r="B8" t="s">
        <v>1</v>
      </c>
      <c r="C8" s="4" t="s">
        <v>2</v>
      </c>
      <c r="E8" s="10" t="s">
        <v>25</v>
      </c>
      <c r="F8" s="5" t="s">
        <v>28</v>
      </c>
      <c r="G8" s="15" t="s">
        <v>159</v>
      </c>
      <c r="H8">
        <v>6</v>
      </c>
      <c r="I8">
        <f t="shared" si="0"/>
        <v>279.6</v>
      </c>
      <c r="J8">
        <v>699</v>
      </c>
      <c r="K8" s="2">
        <v>1.5</v>
      </c>
      <c r="L8">
        <v>50</v>
      </c>
      <c r="M8">
        <f t="shared" si="1"/>
        <v>13980.000000000002</v>
      </c>
      <c r="N8">
        <f t="shared" si="2"/>
        <v>34950</v>
      </c>
      <c r="O8">
        <v>16</v>
      </c>
    </row>
    <row r="9" spans="1:15" ht="15">
      <c r="A9" t="s">
        <v>0</v>
      </c>
      <c r="B9" t="s">
        <v>1</v>
      </c>
      <c r="C9" s="4" t="s">
        <v>2</v>
      </c>
      <c r="E9" s="10" t="s">
        <v>25</v>
      </c>
      <c r="F9" s="5" t="s">
        <v>29</v>
      </c>
      <c r="G9" s="15" t="s">
        <v>159</v>
      </c>
      <c r="H9">
        <v>6</v>
      </c>
      <c r="I9">
        <f t="shared" si="0"/>
        <v>279.6</v>
      </c>
      <c r="J9">
        <v>699</v>
      </c>
      <c r="K9" s="2">
        <v>1.5</v>
      </c>
      <c r="L9">
        <v>50</v>
      </c>
      <c r="M9">
        <f t="shared" si="1"/>
        <v>13980.000000000002</v>
      </c>
      <c r="N9">
        <f t="shared" si="2"/>
        <v>34950</v>
      </c>
      <c r="O9">
        <v>16</v>
      </c>
    </row>
    <row r="10" spans="1:15" ht="15">
      <c r="A10" t="s">
        <v>0</v>
      </c>
      <c r="B10" t="s">
        <v>1</v>
      </c>
      <c r="C10" s="4" t="s">
        <v>2</v>
      </c>
      <c r="D10" s="11" t="s">
        <v>4</v>
      </c>
      <c r="E10" s="10" t="s">
        <v>30</v>
      </c>
      <c r="F10" s="5" t="s">
        <v>31</v>
      </c>
      <c r="G10" s="15" t="s">
        <v>159</v>
      </c>
      <c r="H10">
        <v>6</v>
      </c>
      <c r="I10">
        <f t="shared" si="0"/>
        <v>319.6</v>
      </c>
      <c r="J10">
        <v>799</v>
      </c>
      <c r="K10" s="2">
        <v>1.5</v>
      </c>
      <c r="L10">
        <v>50</v>
      </c>
      <c r="M10">
        <f t="shared" si="1"/>
        <v>15980.000000000002</v>
      </c>
      <c r="N10">
        <f t="shared" si="2"/>
        <v>39950</v>
      </c>
      <c r="O10">
        <v>16</v>
      </c>
    </row>
    <row r="11" spans="1:15" ht="15">
      <c r="A11" t="s">
        <v>0</v>
      </c>
      <c r="B11" t="s">
        <v>1</v>
      </c>
      <c r="C11" s="4" t="s">
        <v>2</v>
      </c>
      <c r="E11" s="10" t="s">
        <v>30</v>
      </c>
      <c r="F11" s="5" t="s">
        <v>32</v>
      </c>
      <c r="G11" s="15" t="s">
        <v>159</v>
      </c>
      <c r="H11">
        <v>6</v>
      </c>
      <c r="I11">
        <f t="shared" si="0"/>
        <v>319.6</v>
      </c>
      <c r="J11">
        <v>799</v>
      </c>
      <c r="K11" s="2">
        <v>1.5</v>
      </c>
      <c r="L11">
        <v>50</v>
      </c>
      <c r="M11">
        <f t="shared" si="1"/>
        <v>15980.000000000002</v>
      </c>
      <c r="N11">
        <f t="shared" si="2"/>
        <v>39950</v>
      </c>
      <c r="O11">
        <v>16</v>
      </c>
    </row>
    <row r="12" spans="1:15" ht="15">
      <c r="A12" t="s">
        <v>0</v>
      </c>
      <c r="B12" t="s">
        <v>1</v>
      </c>
      <c r="C12" s="4" t="s">
        <v>2</v>
      </c>
      <c r="E12" s="10" t="s">
        <v>30</v>
      </c>
      <c r="F12" s="5" t="s">
        <v>33</v>
      </c>
      <c r="G12" s="15" t="s">
        <v>159</v>
      </c>
      <c r="H12">
        <v>6</v>
      </c>
      <c r="I12">
        <f t="shared" si="0"/>
        <v>319.6</v>
      </c>
      <c r="J12">
        <v>799</v>
      </c>
      <c r="K12" s="2">
        <v>1.5</v>
      </c>
      <c r="L12">
        <v>50</v>
      </c>
      <c r="M12">
        <f t="shared" si="1"/>
        <v>15980.000000000002</v>
      </c>
      <c r="N12">
        <f t="shared" si="2"/>
        <v>39950</v>
      </c>
      <c r="O12">
        <v>16</v>
      </c>
    </row>
    <row r="13" spans="1:15" ht="15">
      <c r="A13" t="s">
        <v>0</v>
      </c>
      <c r="B13" t="s">
        <v>1</v>
      </c>
      <c r="C13" s="4" t="s">
        <v>2</v>
      </c>
      <c r="E13" s="10" t="s">
        <v>30</v>
      </c>
      <c r="F13" s="5" t="s">
        <v>34</v>
      </c>
      <c r="G13" s="15" t="s">
        <v>159</v>
      </c>
      <c r="H13">
        <v>6</v>
      </c>
      <c r="I13">
        <f t="shared" si="0"/>
        <v>319.6</v>
      </c>
      <c r="J13">
        <v>799</v>
      </c>
      <c r="K13" s="2">
        <v>1.5</v>
      </c>
      <c r="L13">
        <v>50</v>
      </c>
      <c r="M13">
        <f t="shared" si="1"/>
        <v>15980.000000000002</v>
      </c>
      <c r="N13">
        <f t="shared" si="2"/>
        <v>39950</v>
      </c>
      <c r="O13">
        <v>16</v>
      </c>
    </row>
    <row r="14" spans="1:15" ht="15">
      <c r="A14" t="s">
        <v>0</v>
      </c>
      <c r="B14" t="s">
        <v>1</v>
      </c>
      <c r="C14" s="4" t="s">
        <v>2</v>
      </c>
      <c r="D14" s="11" t="s">
        <v>5</v>
      </c>
      <c r="E14" s="10" t="s">
        <v>35</v>
      </c>
      <c r="F14" s="5" t="s">
        <v>132</v>
      </c>
      <c r="G14" s="15" t="s">
        <v>159</v>
      </c>
      <c r="H14">
        <v>6</v>
      </c>
      <c r="I14">
        <f t="shared" si="0"/>
        <v>359.6</v>
      </c>
      <c r="J14">
        <v>899</v>
      </c>
      <c r="K14" s="2">
        <v>1.5</v>
      </c>
      <c r="L14">
        <v>50</v>
      </c>
      <c r="M14">
        <f t="shared" si="1"/>
        <v>17980</v>
      </c>
      <c r="N14">
        <f t="shared" si="2"/>
        <v>44950</v>
      </c>
      <c r="O14">
        <v>16</v>
      </c>
    </row>
    <row r="15" spans="1:15" ht="15">
      <c r="A15" t="s">
        <v>0</v>
      </c>
      <c r="B15" t="s">
        <v>1</v>
      </c>
      <c r="C15" s="4" t="s">
        <v>2</v>
      </c>
      <c r="E15" s="10" t="s">
        <v>35</v>
      </c>
      <c r="F15" s="5" t="s">
        <v>36</v>
      </c>
      <c r="G15" s="15" t="s">
        <v>159</v>
      </c>
      <c r="H15">
        <v>6</v>
      </c>
      <c r="I15">
        <f t="shared" si="0"/>
        <v>359.6</v>
      </c>
      <c r="J15">
        <v>899</v>
      </c>
      <c r="K15" s="2">
        <v>1.5</v>
      </c>
      <c r="L15">
        <v>50</v>
      </c>
      <c r="M15">
        <f t="shared" si="1"/>
        <v>17980</v>
      </c>
      <c r="N15">
        <f t="shared" si="2"/>
        <v>44950</v>
      </c>
      <c r="O15">
        <v>16</v>
      </c>
    </row>
    <row r="16" spans="1:15" ht="15">
      <c r="A16" t="s">
        <v>0</v>
      </c>
      <c r="B16" t="s">
        <v>1</v>
      </c>
      <c r="C16" s="4" t="s">
        <v>2</v>
      </c>
      <c r="E16" s="10" t="s">
        <v>35</v>
      </c>
      <c r="F16" s="5" t="s">
        <v>37</v>
      </c>
      <c r="G16" s="15" t="s">
        <v>159</v>
      </c>
      <c r="H16">
        <v>6</v>
      </c>
      <c r="I16">
        <f t="shared" si="0"/>
        <v>359.6</v>
      </c>
      <c r="J16">
        <v>899</v>
      </c>
      <c r="K16" s="2">
        <v>1.5</v>
      </c>
      <c r="L16">
        <v>50</v>
      </c>
      <c r="M16">
        <f t="shared" si="1"/>
        <v>17980</v>
      </c>
      <c r="N16">
        <f t="shared" si="2"/>
        <v>44950</v>
      </c>
      <c r="O16">
        <v>16</v>
      </c>
    </row>
    <row r="17" spans="1:15" ht="15">
      <c r="A17" t="s">
        <v>0</v>
      </c>
      <c r="B17" t="s">
        <v>1</v>
      </c>
      <c r="C17" s="4" t="s">
        <v>2</v>
      </c>
      <c r="E17" s="10" t="s">
        <v>35</v>
      </c>
      <c r="F17" s="5" t="s">
        <v>38</v>
      </c>
      <c r="G17" s="15" t="s">
        <v>159</v>
      </c>
      <c r="H17">
        <v>6</v>
      </c>
      <c r="I17">
        <f t="shared" si="0"/>
        <v>359.6</v>
      </c>
      <c r="J17">
        <v>899</v>
      </c>
      <c r="K17" s="2">
        <v>1.5</v>
      </c>
      <c r="L17">
        <v>50</v>
      </c>
      <c r="M17">
        <f t="shared" si="1"/>
        <v>17980</v>
      </c>
      <c r="N17">
        <f t="shared" si="2"/>
        <v>44950</v>
      </c>
      <c r="O17">
        <v>16</v>
      </c>
    </row>
    <row r="18" spans="1:15" ht="15">
      <c r="A18" t="s">
        <v>0</v>
      </c>
      <c r="B18" t="s">
        <v>1</v>
      </c>
      <c r="C18" s="4" t="s">
        <v>2</v>
      </c>
      <c r="D18" s="11" t="s">
        <v>6</v>
      </c>
      <c r="E18" s="10" t="s">
        <v>25</v>
      </c>
      <c r="F18" s="5" t="s">
        <v>39</v>
      </c>
      <c r="G18" s="15" t="s">
        <v>159</v>
      </c>
      <c r="H18">
        <v>6</v>
      </c>
      <c r="I18">
        <f t="shared" si="0"/>
        <v>319.6</v>
      </c>
      <c r="J18">
        <v>799</v>
      </c>
      <c r="K18" s="2">
        <v>1.5</v>
      </c>
      <c r="L18">
        <v>50</v>
      </c>
      <c r="M18">
        <f t="shared" si="1"/>
        <v>15980.000000000002</v>
      </c>
      <c r="N18">
        <f t="shared" si="2"/>
        <v>39950</v>
      </c>
      <c r="O18">
        <v>16</v>
      </c>
    </row>
    <row r="19" spans="1:15" ht="15">
      <c r="A19" t="s">
        <v>0</v>
      </c>
      <c r="B19" t="s">
        <v>1</v>
      </c>
      <c r="C19" s="4" t="s">
        <v>2</v>
      </c>
      <c r="E19" s="10" t="s">
        <v>25</v>
      </c>
      <c r="F19" s="5" t="s">
        <v>128</v>
      </c>
      <c r="G19" s="15" t="s">
        <v>159</v>
      </c>
      <c r="H19">
        <v>6</v>
      </c>
      <c r="I19">
        <f t="shared" si="0"/>
        <v>319.6</v>
      </c>
      <c r="J19">
        <v>799</v>
      </c>
      <c r="K19" s="2">
        <v>1.5</v>
      </c>
      <c r="L19">
        <v>50</v>
      </c>
      <c r="M19">
        <f t="shared" si="1"/>
        <v>15980.000000000002</v>
      </c>
      <c r="N19">
        <f t="shared" si="2"/>
        <v>39950</v>
      </c>
      <c r="O19">
        <v>16</v>
      </c>
    </row>
    <row r="20" spans="1:15" ht="15">
      <c r="A20" t="s">
        <v>0</v>
      </c>
      <c r="B20" t="s">
        <v>1</v>
      </c>
      <c r="C20" s="4" t="s">
        <v>2</v>
      </c>
      <c r="E20" s="10" t="s">
        <v>25</v>
      </c>
      <c r="F20" s="5" t="s">
        <v>40</v>
      </c>
      <c r="G20" s="15" t="s">
        <v>159</v>
      </c>
      <c r="H20">
        <v>6</v>
      </c>
      <c r="I20">
        <f t="shared" si="0"/>
        <v>319.6</v>
      </c>
      <c r="J20">
        <v>799</v>
      </c>
      <c r="K20" s="2">
        <v>1.5</v>
      </c>
      <c r="L20">
        <v>50</v>
      </c>
      <c r="M20">
        <f t="shared" si="1"/>
        <v>15980.000000000002</v>
      </c>
      <c r="N20">
        <f t="shared" si="2"/>
        <v>39950</v>
      </c>
      <c r="O20">
        <v>16</v>
      </c>
    </row>
    <row r="21" spans="1:15" ht="15">
      <c r="A21" t="s">
        <v>0</v>
      </c>
      <c r="B21" t="s">
        <v>1</v>
      </c>
      <c r="C21" s="12" t="s">
        <v>7</v>
      </c>
      <c r="D21" s="12" t="s">
        <v>93</v>
      </c>
      <c r="E21" s="10" t="s">
        <v>109</v>
      </c>
      <c r="F21" s="5" t="s">
        <v>79</v>
      </c>
      <c r="G21" s="5" t="s">
        <v>160</v>
      </c>
      <c r="H21">
        <v>3</v>
      </c>
      <c r="I21">
        <f t="shared" si="0"/>
        <v>799.6</v>
      </c>
      <c r="J21">
        <v>1999</v>
      </c>
      <c r="K21" s="2">
        <v>1.5</v>
      </c>
      <c r="L21">
        <v>48</v>
      </c>
      <c r="M21">
        <f t="shared" si="1"/>
        <v>38380.8</v>
      </c>
      <c r="N21">
        <f t="shared" si="2"/>
        <v>95952</v>
      </c>
      <c r="O21">
        <v>16</v>
      </c>
    </row>
    <row r="22" spans="1:15" ht="15">
      <c r="A22" t="s">
        <v>0</v>
      </c>
      <c r="B22" t="s">
        <v>1</v>
      </c>
      <c r="C22" t="s">
        <v>7</v>
      </c>
      <c r="E22" s="10" t="s">
        <v>109</v>
      </c>
      <c r="F22" s="5" t="s">
        <v>80</v>
      </c>
      <c r="G22" s="5" t="s">
        <v>160</v>
      </c>
      <c r="H22">
        <v>3</v>
      </c>
      <c r="I22">
        <f t="shared" si="0"/>
        <v>799.6</v>
      </c>
      <c r="J22">
        <v>1999</v>
      </c>
      <c r="K22" s="2">
        <v>1.5</v>
      </c>
      <c r="L22">
        <v>48</v>
      </c>
      <c r="M22">
        <f t="shared" si="1"/>
        <v>38380.8</v>
      </c>
      <c r="N22">
        <f t="shared" si="2"/>
        <v>95952</v>
      </c>
      <c r="O22">
        <v>16</v>
      </c>
    </row>
    <row r="23" spans="1:15" ht="15">
      <c r="A23" t="s">
        <v>0</v>
      </c>
      <c r="B23" t="s">
        <v>1</v>
      </c>
      <c r="C23" t="s">
        <v>7</v>
      </c>
      <c r="D23" s="12" t="s">
        <v>95</v>
      </c>
      <c r="E23" s="10" t="s">
        <v>134</v>
      </c>
      <c r="F23" s="5" t="s">
        <v>32</v>
      </c>
      <c r="G23" s="5" t="s">
        <v>160</v>
      </c>
      <c r="H23">
        <v>3</v>
      </c>
      <c r="I23">
        <f t="shared" si="0"/>
        <v>639.6</v>
      </c>
      <c r="J23">
        <v>1599</v>
      </c>
      <c r="K23" s="2">
        <v>1.5</v>
      </c>
      <c r="L23">
        <v>48</v>
      </c>
      <c r="M23">
        <f t="shared" si="1"/>
        <v>30700.800000000003</v>
      </c>
      <c r="N23">
        <f t="shared" si="2"/>
        <v>76752</v>
      </c>
      <c r="O23">
        <v>16</v>
      </c>
    </row>
    <row r="24" spans="1:15" ht="15">
      <c r="A24" t="s">
        <v>0</v>
      </c>
      <c r="B24" t="s">
        <v>1</v>
      </c>
      <c r="C24" t="s">
        <v>7</v>
      </c>
      <c r="E24" s="10" t="s">
        <v>134</v>
      </c>
      <c r="F24" s="5" t="s">
        <v>28</v>
      </c>
      <c r="G24" s="5" t="s">
        <v>160</v>
      </c>
      <c r="H24">
        <v>3</v>
      </c>
      <c r="I24">
        <f t="shared" si="0"/>
        <v>639.6</v>
      </c>
      <c r="J24">
        <v>1599</v>
      </c>
      <c r="K24" s="2">
        <v>1.5</v>
      </c>
      <c r="L24">
        <v>48</v>
      </c>
      <c r="M24">
        <f t="shared" si="1"/>
        <v>30700.800000000003</v>
      </c>
      <c r="N24">
        <f t="shared" si="2"/>
        <v>76752</v>
      </c>
      <c r="O24">
        <v>16</v>
      </c>
    </row>
    <row r="25" spans="1:15" ht="15">
      <c r="A25" t="s">
        <v>0</v>
      </c>
      <c r="B25" t="s">
        <v>1</v>
      </c>
      <c r="C25" t="s">
        <v>7</v>
      </c>
      <c r="D25" s="12" t="s">
        <v>92</v>
      </c>
      <c r="E25" s="10" t="s">
        <v>148</v>
      </c>
      <c r="F25" s="5" t="s">
        <v>124</v>
      </c>
      <c r="G25" s="5" t="s">
        <v>160</v>
      </c>
      <c r="H25">
        <v>3</v>
      </c>
      <c r="I25">
        <f t="shared" si="0"/>
        <v>719.6</v>
      </c>
      <c r="J25">
        <v>1799</v>
      </c>
      <c r="K25" s="2">
        <v>1.5</v>
      </c>
      <c r="L25">
        <v>48</v>
      </c>
      <c r="M25">
        <f t="shared" si="1"/>
        <v>34540.8</v>
      </c>
      <c r="N25">
        <f t="shared" si="2"/>
        <v>86352</v>
      </c>
      <c r="O25">
        <v>16</v>
      </c>
    </row>
    <row r="26" spans="1:15" ht="15">
      <c r="A26" t="s">
        <v>0</v>
      </c>
      <c r="B26" t="s">
        <v>1</v>
      </c>
      <c r="C26" t="s">
        <v>7</v>
      </c>
      <c r="E26" s="10" t="s">
        <v>148</v>
      </c>
      <c r="F26" s="5" t="s">
        <v>125</v>
      </c>
      <c r="G26" s="5" t="s">
        <v>160</v>
      </c>
      <c r="H26">
        <v>3</v>
      </c>
      <c r="I26">
        <f t="shared" si="0"/>
        <v>719.6</v>
      </c>
      <c r="J26">
        <v>1799</v>
      </c>
      <c r="K26" s="2">
        <v>1.5</v>
      </c>
      <c r="L26">
        <v>48</v>
      </c>
      <c r="M26">
        <f t="shared" si="1"/>
        <v>34540.8</v>
      </c>
      <c r="N26">
        <f t="shared" si="2"/>
        <v>86352</v>
      </c>
      <c r="O26">
        <v>16</v>
      </c>
    </row>
    <row r="27" spans="1:15" ht="15">
      <c r="A27" t="s">
        <v>0</v>
      </c>
      <c r="B27" t="s">
        <v>1</v>
      </c>
      <c r="C27" t="s">
        <v>7</v>
      </c>
      <c r="D27" s="12" t="s">
        <v>100</v>
      </c>
      <c r="E27" s="10" t="s">
        <v>104</v>
      </c>
      <c r="F27" s="5" t="s">
        <v>126</v>
      </c>
      <c r="G27" s="5" t="s">
        <v>160</v>
      </c>
      <c r="H27">
        <v>3</v>
      </c>
      <c r="I27">
        <f t="shared" si="0"/>
        <v>679.6</v>
      </c>
      <c r="J27">
        <v>1699</v>
      </c>
      <c r="K27" s="2">
        <v>1.5</v>
      </c>
      <c r="L27">
        <v>48</v>
      </c>
      <c r="M27">
        <f t="shared" si="1"/>
        <v>32620.800000000003</v>
      </c>
      <c r="N27">
        <f t="shared" si="2"/>
        <v>81552</v>
      </c>
      <c r="O27">
        <v>16</v>
      </c>
    </row>
    <row r="28" spans="1:15" ht="15">
      <c r="A28" t="s">
        <v>0</v>
      </c>
      <c r="B28" t="s">
        <v>1</v>
      </c>
      <c r="C28" t="s">
        <v>7</v>
      </c>
      <c r="E28" s="10" t="s">
        <v>101</v>
      </c>
      <c r="F28" s="5" t="s">
        <v>127</v>
      </c>
      <c r="G28" s="5" t="s">
        <v>160</v>
      </c>
      <c r="H28">
        <v>3</v>
      </c>
      <c r="I28">
        <f t="shared" si="0"/>
        <v>679.6</v>
      </c>
      <c r="J28">
        <v>1699</v>
      </c>
      <c r="K28" s="2">
        <v>1.5</v>
      </c>
      <c r="L28">
        <v>48</v>
      </c>
      <c r="M28">
        <f t="shared" si="1"/>
        <v>32620.800000000003</v>
      </c>
      <c r="N28">
        <f t="shared" si="2"/>
        <v>81552</v>
      </c>
      <c r="O28">
        <v>16</v>
      </c>
    </row>
    <row r="29" spans="1:15" ht="15">
      <c r="A29" t="s">
        <v>0</v>
      </c>
      <c r="B29" t="s">
        <v>1</v>
      </c>
      <c r="C29" t="s">
        <v>7</v>
      </c>
      <c r="D29" s="12" t="s">
        <v>94</v>
      </c>
      <c r="E29" s="10" t="s">
        <v>166</v>
      </c>
      <c r="F29" s="5" t="s">
        <v>167</v>
      </c>
      <c r="G29" s="5" t="s">
        <v>160</v>
      </c>
      <c r="H29">
        <v>3</v>
      </c>
      <c r="I29">
        <f t="shared" si="0"/>
        <v>639.6</v>
      </c>
      <c r="J29">
        <v>1599</v>
      </c>
      <c r="K29" s="2">
        <v>1.5</v>
      </c>
      <c r="L29">
        <v>48</v>
      </c>
      <c r="M29">
        <f t="shared" si="1"/>
        <v>30700.800000000003</v>
      </c>
      <c r="N29">
        <f t="shared" si="2"/>
        <v>76752</v>
      </c>
      <c r="O29">
        <v>16</v>
      </c>
    </row>
    <row r="30" spans="1:15" ht="15">
      <c r="A30" t="s">
        <v>0</v>
      </c>
      <c r="B30" t="s">
        <v>1</v>
      </c>
      <c r="C30" t="s">
        <v>7</v>
      </c>
      <c r="E30" s="10" t="s">
        <v>166</v>
      </c>
      <c r="F30" s="5" t="s">
        <v>167</v>
      </c>
      <c r="G30" s="5" t="s">
        <v>160</v>
      </c>
      <c r="H30">
        <v>3</v>
      </c>
      <c r="I30">
        <f t="shared" si="0"/>
        <v>639.6</v>
      </c>
      <c r="J30">
        <v>1599</v>
      </c>
      <c r="K30" s="2">
        <v>1.5</v>
      </c>
      <c r="L30">
        <v>48</v>
      </c>
      <c r="M30">
        <f t="shared" si="1"/>
        <v>30700.800000000003</v>
      </c>
      <c r="N30">
        <f t="shared" si="2"/>
        <v>76752</v>
      </c>
      <c r="O30">
        <v>16</v>
      </c>
    </row>
    <row r="31" spans="1:15" ht="15">
      <c r="A31" t="s">
        <v>0</v>
      </c>
      <c r="B31" t="s">
        <v>1</v>
      </c>
      <c r="C31" t="s">
        <v>7</v>
      </c>
      <c r="D31" s="12" t="s">
        <v>107</v>
      </c>
      <c r="E31" s="10" t="s">
        <v>108</v>
      </c>
      <c r="F31" s="5" t="s">
        <v>144</v>
      </c>
      <c r="G31" s="5" t="s">
        <v>160</v>
      </c>
      <c r="H31">
        <v>3</v>
      </c>
      <c r="I31">
        <f t="shared" si="0"/>
        <v>599.6</v>
      </c>
      <c r="J31">
        <v>1499</v>
      </c>
      <c r="K31" s="2">
        <v>1.5</v>
      </c>
      <c r="L31">
        <v>48</v>
      </c>
      <c r="M31">
        <f t="shared" si="1"/>
        <v>28780.800000000003</v>
      </c>
      <c r="N31">
        <f t="shared" si="2"/>
        <v>71952</v>
      </c>
      <c r="O31">
        <v>16</v>
      </c>
    </row>
    <row r="32" spans="1:15" ht="15">
      <c r="A32" t="s">
        <v>0</v>
      </c>
      <c r="B32" t="s">
        <v>1</v>
      </c>
      <c r="C32" t="s">
        <v>7</v>
      </c>
      <c r="E32" s="10" t="s">
        <v>108</v>
      </c>
      <c r="F32" s="5" t="s">
        <v>145</v>
      </c>
      <c r="G32" s="5" t="s">
        <v>160</v>
      </c>
      <c r="H32">
        <v>3</v>
      </c>
      <c r="I32">
        <f t="shared" si="0"/>
        <v>599.6</v>
      </c>
      <c r="J32">
        <v>1499</v>
      </c>
      <c r="K32" s="2">
        <v>1.5</v>
      </c>
      <c r="L32">
        <v>48</v>
      </c>
      <c r="M32">
        <f t="shared" si="1"/>
        <v>28780.800000000003</v>
      </c>
      <c r="N32">
        <f t="shared" si="2"/>
        <v>71952</v>
      </c>
      <c r="O32">
        <v>16</v>
      </c>
    </row>
    <row r="33" spans="1:15" ht="15">
      <c r="A33" t="s">
        <v>0</v>
      </c>
      <c r="B33" t="s">
        <v>1</v>
      </c>
      <c r="C33" t="s">
        <v>7</v>
      </c>
      <c r="D33" s="12" t="s">
        <v>105</v>
      </c>
      <c r="E33" s="10" t="s">
        <v>106</v>
      </c>
      <c r="F33" s="5" t="s">
        <v>85</v>
      </c>
      <c r="G33" s="5" t="s">
        <v>160</v>
      </c>
      <c r="H33">
        <v>3</v>
      </c>
      <c r="I33">
        <f t="shared" si="0"/>
        <v>599.6</v>
      </c>
      <c r="J33">
        <v>1499</v>
      </c>
      <c r="K33" s="2">
        <v>1.5</v>
      </c>
      <c r="L33">
        <v>48</v>
      </c>
      <c r="M33">
        <f t="shared" si="1"/>
        <v>28780.800000000003</v>
      </c>
      <c r="N33">
        <f t="shared" si="2"/>
        <v>71952</v>
      </c>
      <c r="O33">
        <v>16</v>
      </c>
    </row>
    <row r="34" spans="1:15" ht="15">
      <c r="A34" t="s">
        <v>0</v>
      </c>
      <c r="B34" t="s">
        <v>1</v>
      </c>
      <c r="C34" t="s">
        <v>7</v>
      </c>
      <c r="E34" s="10" t="s">
        <v>106</v>
      </c>
      <c r="F34" s="5" t="s">
        <v>85</v>
      </c>
      <c r="G34" s="5" t="s">
        <v>160</v>
      </c>
      <c r="H34">
        <v>3</v>
      </c>
      <c r="I34">
        <f t="shared" si="0"/>
        <v>599.6</v>
      </c>
      <c r="J34">
        <v>1499</v>
      </c>
      <c r="K34" s="2">
        <v>1.5</v>
      </c>
      <c r="L34">
        <v>48</v>
      </c>
      <c r="M34">
        <f t="shared" si="1"/>
        <v>28780.800000000003</v>
      </c>
      <c r="N34">
        <f t="shared" si="2"/>
        <v>71952</v>
      </c>
      <c r="O34">
        <v>16</v>
      </c>
    </row>
    <row r="35" spans="1:15" ht="15">
      <c r="A35" t="s">
        <v>0</v>
      </c>
      <c r="B35" t="s">
        <v>1</v>
      </c>
      <c r="C35" t="s">
        <v>7</v>
      </c>
      <c r="D35" s="12" t="s">
        <v>98</v>
      </c>
      <c r="E35" s="10" t="s">
        <v>149</v>
      </c>
      <c r="F35" s="5" t="s">
        <v>84</v>
      </c>
      <c r="G35" s="5" t="s">
        <v>160</v>
      </c>
      <c r="H35">
        <v>3</v>
      </c>
      <c r="I35">
        <f t="shared" si="0"/>
        <v>839.6</v>
      </c>
      <c r="J35">
        <v>2099</v>
      </c>
      <c r="K35" s="2">
        <v>1.5</v>
      </c>
      <c r="L35">
        <v>48</v>
      </c>
      <c r="M35">
        <f t="shared" si="1"/>
        <v>40300.8</v>
      </c>
      <c r="N35">
        <f t="shared" si="2"/>
        <v>100752</v>
      </c>
      <c r="O35">
        <v>16</v>
      </c>
    </row>
    <row r="36" spans="1:15" ht="15">
      <c r="A36" t="s">
        <v>0</v>
      </c>
      <c r="B36" t="s">
        <v>1</v>
      </c>
      <c r="C36" t="s">
        <v>7</v>
      </c>
      <c r="E36" s="10" t="s">
        <v>149</v>
      </c>
      <c r="F36" s="5" t="s">
        <v>44</v>
      </c>
      <c r="G36" s="5" t="s">
        <v>160</v>
      </c>
      <c r="H36">
        <v>3</v>
      </c>
      <c r="I36">
        <f t="shared" si="0"/>
        <v>839.6</v>
      </c>
      <c r="J36">
        <v>2099</v>
      </c>
      <c r="K36" s="2">
        <v>1.5</v>
      </c>
      <c r="L36">
        <v>48</v>
      </c>
      <c r="M36">
        <f t="shared" si="1"/>
        <v>40300.8</v>
      </c>
      <c r="N36">
        <f t="shared" si="2"/>
        <v>100752</v>
      </c>
      <c r="O36">
        <v>16</v>
      </c>
    </row>
    <row r="37" spans="1:15" ht="15">
      <c r="A37" t="s">
        <v>0</v>
      </c>
      <c r="B37" t="s">
        <v>1</v>
      </c>
      <c r="C37" t="s">
        <v>7</v>
      </c>
      <c r="D37" s="12" t="s">
        <v>8</v>
      </c>
      <c r="E37" s="10" t="s">
        <v>102</v>
      </c>
      <c r="F37" s="5" t="s">
        <v>85</v>
      </c>
      <c r="G37" s="5" t="s">
        <v>160</v>
      </c>
      <c r="H37">
        <v>3</v>
      </c>
      <c r="I37">
        <f t="shared" si="0"/>
        <v>799.6</v>
      </c>
      <c r="J37">
        <v>1999</v>
      </c>
      <c r="K37" s="2">
        <v>1.5</v>
      </c>
      <c r="L37">
        <v>48</v>
      </c>
      <c r="M37">
        <f t="shared" si="1"/>
        <v>38380.8</v>
      </c>
      <c r="N37">
        <f t="shared" si="2"/>
        <v>95952</v>
      </c>
      <c r="O37">
        <v>16</v>
      </c>
    </row>
    <row r="38" spans="1:15" ht="15">
      <c r="A38" t="s">
        <v>0</v>
      </c>
      <c r="B38" t="s">
        <v>1</v>
      </c>
      <c r="C38" t="s">
        <v>7</v>
      </c>
      <c r="E38" s="10" t="s">
        <v>102</v>
      </c>
      <c r="F38" s="5" t="s">
        <v>86</v>
      </c>
      <c r="G38" s="5" t="s">
        <v>160</v>
      </c>
      <c r="H38">
        <v>3</v>
      </c>
      <c r="I38">
        <f t="shared" si="0"/>
        <v>799.6</v>
      </c>
      <c r="J38">
        <v>1999</v>
      </c>
      <c r="K38" s="2">
        <v>1.5</v>
      </c>
      <c r="L38">
        <v>48</v>
      </c>
      <c r="M38">
        <f t="shared" si="1"/>
        <v>38380.8</v>
      </c>
      <c r="N38">
        <f t="shared" si="2"/>
        <v>95952</v>
      </c>
      <c r="O38">
        <v>16</v>
      </c>
    </row>
    <row r="39" spans="1:15" ht="15">
      <c r="A39" t="s">
        <v>0</v>
      </c>
      <c r="B39" t="s">
        <v>1</v>
      </c>
      <c r="C39" t="s">
        <v>7</v>
      </c>
      <c r="D39" s="12" t="s">
        <v>99</v>
      </c>
      <c r="E39" s="10" t="s">
        <v>87</v>
      </c>
      <c r="F39" s="5" t="s">
        <v>37</v>
      </c>
      <c r="G39" s="5" t="s">
        <v>160</v>
      </c>
      <c r="H39">
        <v>3</v>
      </c>
      <c r="I39">
        <f t="shared" si="0"/>
        <v>759.6</v>
      </c>
      <c r="J39">
        <v>1899</v>
      </c>
      <c r="K39" s="2">
        <v>1.5</v>
      </c>
      <c r="L39">
        <v>48</v>
      </c>
      <c r="M39">
        <f t="shared" si="1"/>
        <v>36460.8</v>
      </c>
      <c r="N39">
        <f t="shared" si="2"/>
        <v>91152</v>
      </c>
      <c r="O39">
        <v>16</v>
      </c>
    </row>
    <row r="40" spans="1:15" ht="15">
      <c r="A40" t="s">
        <v>0</v>
      </c>
      <c r="B40" t="s">
        <v>1</v>
      </c>
      <c r="C40" t="s">
        <v>7</v>
      </c>
      <c r="E40" s="10" t="s">
        <v>87</v>
      </c>
      <c r="F40" s="5" t="s">
        <v>88</v>
      </c>
      <c r="G40" s="5" t="s">
        <v>160</v>
      </c>
      <c r="H40">
        <v>3</v>
      </c>
      <c r="I40">
        <f t="shared" si="0"/>
        <v>759.6</v>
      </c>
      <c r="J40">
        <v>1899</v>
      </c>
      <c r="K40" s="2">
        <v>1.5</v>
      </c>
      <c r="L40">
        <v>48</v>
      </c>
      <c r="M40">
        <f t="shared" si="1"/>
        <v>36460.8</v>
      </c>
      <c r="N40">
        <f t="shared" si="2"/>
        <v>91152</v>
      </c>
      <c r="O40">
        <v>16</v>
      </c>
    </row>
    <row r="41" spans="1:15" ht="15">
      <c r="A41" t="s">
        <v>0</v>
      </c>
      <c r="B41" t="s">
        <v>1</v>
      </c>
      <c r="C41" t="s">
        <v>7</v>
      </c>
      <c r="D41" s="12" t="s">
        <v>89</v>
      </c>
      <c r="E41" s="10" t="s">
        <v>91</v>
      </c>
      <c r="F41" s="5" t="s">
        <v>31</v>
      </c>
      <c r="G41" s="5" t="s">
        <v>160</v>
      </c>
      <c r="H41">
        <v>3</v>
      </c>
      <c r="I41">
        <f t="shared" si="0"/>
        <v>679.6</v>
      </c>
      <c r="J41">
        <v>1699</v>
      </c>
      <c r="K41" s="2">
        <v>1.5</v>
      </c>
      <c r="L41">
        <v>48</v>
      </c>
      <c r="M41">
        <f t="shared" si="1"/>
        <v>32620.800000000003</v>
      </c>
      <c r="N41">
        <f t="shared" si="2"/>
        <v>81552</v>
      </c>
      <c r="O41">
        <v>16</v>
      </c>
    </row>
    <row r="42" spans="1:15" ht="15">
      <c r="A42" t="s">
        <v>0</v>
      </c>
      <c r="B42" t="s">
        <v>1</v>
      </c>
      <c r="C42" t="s">
        <v>7</v>
      </c>
      <c r="E42" s="10" t="s">
        <v>91</v>
      </c>
      <c r="F42" s="5" t="s">
        <v>29</v>
      </c>
      <c r="G42" s="5" t="s">
        <v>160</v>
      </c>
      <c r="H42">
        <v>3</v>
      </c>
      <c r="I42">
        <f t="shared" si="0"/>
        <v>679.6</v>
      </c>
      <c r="J42">
        <v>1699</v>
      </c>
      <c r="K42" s="2">
        <v>1.5</v>
      </c>
      <c r="L42">
        <v>48</v>
      </c>
      <c r="M42">
        <f t="shared" si="1"/>
        <v>32620.800000000003</v>
      </c>
      <c r="N42">
        <f t="shared" si="2"/>
        <v>81552</v>
      </c>
      <c r="O42">
        <v>16</v>
      </c>
    </row>
    <row r="43" spans="1:15" ht="15">
      <c r="A43" t="s">
        <v>0</v>
      </c>
      <c r="B43" t="s">
        <v>1</v>
      </c>
      <c r="C43" t="s">
        <v>7</v>
      </c>
      <c r="D43" s="12" t="s">
        <v>90</v>
      </c>
      <c r="E43" s="10" t="s">
        <v>140</v>
      </c>
      <c r="F43" s="5" t="s">
        <v>146</v>
      </c>
      <c r="G43" s="5" t="s">
        <v>160</v>
      </c>
      <c r="H43">
        <v>3</v>
      </c>
      <c r="I43">
        <f t="shared" si="0"/>
        <v>719.6</v>
      </c>
      <c r="J43">
        <v>1799</v>
      </c>
      <c r="K43" s="2">
        <v>1.5</v>
      </c>
      <c r="L43">
        <v>48</v>
      </c>
      <c r="M43">
        <f t="shared" si="1"/>
        <v>34540.8</v>
      </c>
      <c r="N43">
        <f t="shared" si="2"/>
        <v>86352</v>
      </c>
      <c r="O43">
        <v>16</v>
      </c>
    </row>
    <row r="44" spans="1:15" ht="15">
      <c r="A44" t="s">
        <v>0</v>
      </c>
      <c r="B44" t="s">
        <v>1</v>
      </c>
      <c r="C44" t="s">
        <v>7</v>
      </c>
      <c r="E44" s="10" t="s">
        <v>140</v>
      </c>
      <c r="F44" s="5" t="s">
        <v>147</v>
      </c>
      <c r="G44" s="5" t="s">
        <v>160</v>
      </c>
      <c r="H44">
        <v>3</v>
      </c>
      <c r="I44">
        <f t="shared" si="0"/>
        <v>719.6</v>
      </c>
      <c r="J44">
        <v>1799</v>
      </c>
      <c r="K44" s="2">
        <v>1.5</v>
      </c>
      <c r="L44">
        <v>48</v>
      </c>
      <c r="M44">
        <f t="shared" si="1"/>
        <v>34540.8</v>
      </c>
      <c r="N44">
        <f t="shared" si="2"/>
        <v>86352</v>
      </c>
      <c r="O44">
        <v>16</v>
      </c>
    </row>
    <row r="45" spans="1:15" ht="15">
      <c r="A45" t="s">
        <v>0</v>
      </c>
      <c r="B45" t="s">
        <v>1</v>
      </c>
      <c r="C45" t="s">
        <v>7</v>
      </c>
      <c r="D45" s="12" t="s">
        <v>96</v>
      </c>
      <c r="E45" s="10" t="s">
        <v>103</v>
      </c>
      <c r="F45" s="5" t="s">
        <v>150</v>
      </c>
      <c r="G45" s="5" t="s">
        <v>160</v>
      </c>
      <c r="H45">
        <v>3</v>
      </c>
      <c r="I45">
        <f t="shared" si="0"/>
        <v>759.6</v>
      </c>
      <c r="J45">
        <v>1899</v>
      </c>
      <c r="K45" s="2">
        <v>1.5</v>
      </c>
      <c r="L45">
        <v>48</v>
      </c>
      <c r="M45">
        <f t="shared" si="1"/>
        <v>36460.8</v>
      </c>
      <c r="N45">
        <f t="shared" si="2"/>
        <v>91152</v>
      </c>
      <c r="O45">
        <v>16</v>
      </c>
    </row>
    <row r="46" spans="1:15" ht="15">
      <c r="A46" t="s">
        <v>0</v>
      </c>
      <c r="B46" t="s">
        <v>1</v>
      </c>
      <c r="C46" t="s">
        <v>7</v>
      </c>
      <c r="E46" s="10" t="s">
        <v>103</v>
      </c>
      <c r="F46" s="5" t="s">
        <v>151</v>
      </c>
      <c r="G46" s="5" t="s">
        <v>160</v>
      </c>
      <c r="H46">
        <v>3</v>
      </c>
      <c r="I46">
        <f t="shared" si="0"/>
        <v>759.6</v>
      </c>
      <c r="J46">
        <v>1899</v>
      </c>
      <c r="K46" s="2">
        <v>1.5</v>
      </c>
      <c r="L46">
        <v>48</v>
      </c>
      <c r="M46">
        <f t="shared" si="1"/>
        <v>36460.8</v>
      </c>
      <c r="N46">
        <f t="shared" si="2"/>
        <v>91152</v>
      </c>
      <c r="O46">
        <v>16</v>
      </c>
    </row>
    <row r="47" spans="1:15" ht="15">
      <c r="A47" t="s">
        <v>0</v>
      </c>
      <c r="B47" t="s">
        <v>1</v>
      </c>
      <c r="C47" t="s">
        <v>7</v>
      </c>
      <c r="D47" s="12" t="s">
        <v>97</v>
      </c>
      <c r="E47" s="10" t="s">
        <v>133</v>
      </c>
      <c r="G47" s="5" t="s">
        <v>160</v>
      </c>
      <c r="H47">
        <v>3</v>
      </c>
      <c r="I47">
        <f t="shared" si="0"/>
        <v>839.6</v>
      </c>
      <c r="J47">
        <v>2099</v>
      </c>
      <c r="K47" s="2">
        <v>1.5</v>
      </c>
      <c r="L47">
        <v>48</v>
      </c>
      <c r="M47">
        <f t="shared" si="1"/>
        <v>40300.8</v>
      </c>
      <c r="N47">
        <f t="shared" si="2"/>
        <v>100752</v>
      </c>
      <c r="O47">
        <v>16</v>
      </c>
    </row>
    <row r="48" spans="1:15" ht="15">
      <c r="A48" t="s">
        <v>0</v>
      </c>
      <c r="B48" t="s">
        <v>1</v>
      </c>
      <c r="C48" t="s">
        <v>7</v>
      </c>
      <c r="E48" s="10" t="s">
        <v>133</v>
      </c>
      <c r="G48" s="5" t="s">
        <v>160</v>
      </c>
      <c r="H48">
        <v>3</v>
      </c>
      <c r="I48">
        <f t="shared" si="0"/>
        <v>839.6</v>
      </c>
      <c r="J48">
        <v>2099</v>
      </c>
      <c r="K48" s="2">
        <v>1.5</v>
      </c>
      <c r="L48">
        <v>48</v>
      </c>
      <c r="M48">
        <f t="shared" si="1"/>
        <v>40300.8</v>
      </c>
      <c r="N48">
        <f t="shared" si="2"/>
        <v>100752</v>
      </c>
      <c r="O48">
        <v>16</v>
      </c>
    </row>
    <row r="49" spans="1:15" ht="15">
      <c r="A49" t="s">
        <v>0</v>
      </c>
      <c r="B49" t="s">
        <v>10</v>
      </c>
      <c r="C49" s="13" t="s">
        <v>11</v>
      </c>
      <c r="D49" s="13" t="s">
        <v>14</v>
      </c>
      <c r="E49" s="10" t="s">
        <v>111</v>
      </c>
      <c r="F49" s="5" t="s">
        <v>136</v>
      </c>
      <c r="G49" s="5" t="s">
        <v>161</v>
      </c>
      <c r="H49">
        <v>4</v>
      </c>
      <c r="I49">
        <f t="shared" si="0"/>
        <v>559.6</v>
      </c>
      <c r="J49">
        <v>1399</v>
      </c>
      <c r="K49" s="2">
        <v>1.5</v>
      </c>
      <c r="L49">
        <v>42</v>
      </c>
      <c r="M49">
        <f t="shared" si="1"/>
        <v>23503.2</v>
      </c>
      <c r="N49">
        <f t="shared" si="2"/>
        <v>58758</v>
      </c>
      <c r="O49">
        <v>16</v>
      </c>
    </row>
    <row r="50" spans="1:15" ht="15">
      <c r="A50" t="s">
        <v>0</v>
      </c>
      <c r="B50" t="s">
        <v>10</v>
      </c>
      <c r="C50" t="s">
        <v>11</v>
      </c>
      <c r="E50" s="10" t="s">
        <v>111</v>
      </c>
      <c r="F50" s="5" t="s">
        <v>137</v>
      </c>
      <c r="G50" s="5" t="s">
        <v>161</v>
      </c>
      <c r="H50">
        <v>4</v>
      </c>
      <c r="I50">
        <f t="shared" si="0"/>
        <v>559.6</v>
      </c>
      <c r="J50">
        <v>1399</v>
      </c>
      <c r="K50" s="2">
        <v>1.5</v>
      </c>
      <c r="L50">
        <v>42</v>
      </c>
      <c r="M50">
        <f t="shared" si="1"/>
        <v>23503.2</v>
      </c>
      <c r="N50">
        <f t="shared" si="2"/>
        <v>58758</v>
      </c>
      <c r="O50">
        <v>16</v>
      </c>
    </row>
    <row r="51" spans="1:15" ht="15">
      <c r="A51" t="s">
        <v>0</v>
      </c>
      <c r="B51" t="s">
        <v>10</v>
      </c>
      <c r="C51" t="s">
        <v>11</v>
      </c>
      <c r="D51" s="13" t="s">
        <v>15</v>
      </c>
      <c r="E51" s="10" t="s">
        <v>110</v>
      </c>
      <c r="F51" s="5" t="s">
        <v>138</v>
      </c>
      <c r="G51" s="5" t="s">
        <v>162</v>
      </c>
      <c r="H51">
        <v>6</v>
      </c>
      <c r="I51">
        <f t="shared" si="0"/>
        <v>639.6</v>
      </c>
      <c r="J51">
        <v>1599</v>
      </c>
      <c r="K51" s="2">
        <v>1.5</v>
      </c>
      <c r="L51">
        <v>42</v>
      </c>
      <c r="M51">
        <f t="shared" si="1"/>
        <v>26863.2</v>
      </c>
      <c r="N51">
        <f t="shared" si="2"/>
        <v>67158</v>
      </c>
      <c r="O51">
        <v>16</v>
      </c>
    </row>
    <row r="52" spans="1:15" ht="15">
      <c r="A52" t="s">
        <v>0</v>
      </c>
      <c r="B52" t="s">
        <v>10</v>
      </c>
      <c r="C52" t="s">
        <v>11</v>
      </c>
      <c r="E52" s="10" t="s">
        <v>110</v>
      </c>
      <c r="F52" s="5" t="s">
        <v>43</v>
      </c>
      <c r="G52" s="5" t="s">
        <v>162</v>
      </c>
      <c r="H52">
        <v>6</v>
      </c>
      <c r="I52">
        <f t="shared" si="0"/>
        <v>639.6</v>
      </c>
      <c r="J52">
        <v>1599</v>
      </c>
      <c r="K52" s="2">
        <v>1.5</v>
      </c>
      <c r="L52">
        <v>42</v>
      </c>
      <c r="M52">
        <f t="shared" si="1"/>
        <v>26863.2</v>
      </c>
      <c r="N52">
        <f t="shared" si="2"/>
        <v>67158</v>
      </c>
      <c r="O52">
        <v>16</v>
      </c>
    </row>
    <row r="53" spans="1:15" ht="15">
      <c r="A53" t="s">
        <v>0</v>
      </c>
      <c r="B53" t="s">
        <v>10</v>
      </c>
      <c r="C53" t="s">
        <v>11</v>
      </c>
      <c r="D53" s="13" t="s">
        <v>16</v>
      </c>
      <c r="F53" s="5" t="s">
        <v>139</v>
      </c>
      <c r="G53" s="5" t="s">
        <v>162</v>
      </c>
      <c r="H53">
        <v>6</v>
      </c>
      <c r="I53">
        <f t="shared" si="0"/>
        <v>599.6</v>
      </c>
      <c r="J53">
        <v>1499</v>
      </c>
      <c r="K53" s="2">
        <v>1.5</v>
      </c>
      <c r="L53">
        <v>42</v>
      </c>
      <c r="M53">
        <f t="shared" si="1"/>
        <v>25183.2</v>
      </c>
      <c r="N53">
        <f t="shared" si="2"/>
        <v>62958</v>
      </c>
      <c r="O53">
        <v>16</v>
      </c>
    </row>
    <row r="54" spans="1:15" ht="15">
      <c r="A54" t="s">
        <v>0</v>
      </c>
      <c r="B54" t="s">
        <v>10</v>
      </c>
      <c r="C54" t="s">
        <v>11</v>
      </c>
      <c r="F54" s="5" t="s">
        <v>39</v>
      </c>
      <c r="G54" s="5" t="s">
        <v>162</v>
      </c>
      <c r="H54">
        <v>6</v>
      </c>
      <c r="I54">
        <f t="shared" si="0"/>
        <v>599.6</v>
      </c>
      <c r="J54">
        <v>1499</v>
      </c>
      <c r="K54" s="2">
        <v>1.5</v>
      </c>
      <c r="L54">
        <v>42</v>
      </c>
      <c r="M54">
        <f t="shared" si="1"/>
        <v>25183.2</v>
      </c>
      <c r="N54">
        <f t="shared" si="2"/>
        <v>62958</v>
      </c>
      <c r="O54">
        <v>16</v>
      </c>
    </row>
    <row r="55" spans="1:15" ht="15">
      <c r="A55" t="s">
        <v>0</v>
      </c>
      <c r="B55" t="s">
        <v>10</v>
      </c>
      <c r="C55" t="s">
        <v>11</v>
      </c>
      <c r="D55" s="13" t="s">
        <v>17</v>
      </c>
      <c r="F55" s="5" t="s">
        <v>45</v>
      </c>
      <c r="G55" s="5" t="s">
        <v>161</v>
      </c>
      <c r="H55">
        <v>4</v>
      </c>
      <c r="I55">
        <f t="shared" si="0"/>
        <v>599.6</v>
      </c>
      <c r="J55">
        <v>1499</v>
      </c>
      <c r="K55" s="2">
        <v>1.5</v>
      </c>
      <c r="L55">
        <v>42</v>
      </c>
      <c r="M55">
        <f t="shared" si="1"/>
        <v>25183.2</v>
      </c>
      <c r="N55">
        <f t="shared" si="2"/>
        <v>62958</v>
      </c>
      <c r="O55">
        <v>16</v>
      </c>
    </row>
    <row r="56" spans="1:15" ht="15">
      <c r="A56" t="s">
        <v>0</v>
      </c>
      <c r="B56" t="s">
        <v>10</v>
      </c>
      <c r="C56" t="s">
        <v>11</v>
      </c>
      <c r="F56" s="5" t="s">
        <v>44</v>
      </c>
      <c r="G56" s="5" t="s">
        <v>161</v>
      </c>
      <c r="H56">
        <v>4</v>
      </c>
      <c r="I56">
        <f t="shared" si="0"/>
        <v>599.6</v>
      </c>
      <c r="J56">
        <v>1499</v>
      </c>
      <c r="K56" s="2">
        <v>1.5</v>
      </c>
      <c r="L56">
        <v>42</v>
      </c>
      <c r="M56">
        <f t="shared" si="1"/>
        <v>25183.2</v>
      </c>
      <c r="N56">
        <f t="shared" si="2"/>
        <v>62958</v>
      </c>
      <c r="O56">
        <v>16</v>
      </c>
    </row>
    <row r="57" spans="1:15" ht="15">
      <c r="A57" t="s">
        <v>0</v>
      </c>
      <c r="B57" t="s">
        <v>10</v>
      </c>
      <c r="C57" s="3" t="s">
        <v>12</v>
      </c>
      <c r="D57" s="3" t="s">
        <v>47</v>
      </c>
      <c r="E57" s="10" t="s">
        <v>142</v>
      </c>
      <c r="F57" s="5" t="s">
        <v>82</v>
      </c>
      <c r="G57" s="5" t="s">
        <v>164</v>
      </c>
      <c r="H57">
        <v>4</v>
      </c>
      <c r="I57">
        <f t="shared" si="0"/>
        <v>679.6</v>
      </c>
      <c r="J57">
        <v>1699</v>
      </c>
      <c r="K57" s="2">
        <v>1.5</v>
      </c>
      <c r="L57">
        <v>60</v>
      </c>
      <c r="M57">
        <f t="shared" si="1"/>
        <v>40776</v>
      </c>
      <c r="N57">
        <f t="shared" si="2"/>
        <v>101940</v>
      </c>
      <c r="O57">
        <v>16</v>
      </c>
    </row>
    <row r="58" spans="1:15" ht="15">
      <c r="A58" t="s">
        <v>0</v>
      </c>
      <c r="B58" t="s">
        <v>10</v>
      </c>
      <c r="C58" t="s">
        <v>12</v>
      </c>
      <c r="E58" s="10" t="s">
        <v>142</v>
      </c>
      <c r="F58" s="5" t="s">
        <v>81</v>
      </c>
      <c r="G58" s="5" t="s">
        <v>164</v>
      </c>
      <c r="H58">
        <v>4</v>
      </c>
      <c r="I58">
        <f t="shared" si="0"/>
        <v>679.6</v>
      </c>
      <c r="J58">
        <v>1699</v>
      </c>
      <c r="K58" s="2">
        <v>1.5</v>
      </c>
      <c r="L58">
        <v>60</v>
      </c>
      <c r="M58">
        <f t="shared" si="1"/>
        <v>40776</v>
      </c>
      <c r="N58">
        <f t="shared" si="2"/>
        <v>101940</v>
      </c>
      <c r="O58">
        <v>16</v>
      </c>
    </row>
    <row r="59" spans="1:15" ht="15">
      <c r="A59" t="s">
        <v>0</v>
      </c>
      <c r="B59" t="s">
        <v>10</v>
      </c>
      <c r="C59" t="s">
        <v>12</v>
      </c>
      <c r="D59" s="3" t="s">
        <v>48</v>
      </c>
      <c r="E59" s="10" t="s">
        <v>142</v>
      </c>
      <c r="F59" s="5" t="s">
        <v>83</v>
      </c>
      <c r="G59" s="5" t="s">
        <v>165</v>
      </c>
      <c r="H59">
        <v>4</v>
      </c>
      <c r="I59">
        <f t="shared" si="0"/>
        <v>679.6</v>
      </c>
      <c r="J59">
        <v>1699</v>
      </c>
      <c r="K59" s="2">
        <v>1.5</v>
      </c>
      <c r="L59">
        <v>60</v>
      </c>
      <c r="M59">
        <f t="shared" si="1"/>
        <v>40776</v>
      </c>
      <c r="N59">
        <f t="shared" si="2"/>
        <v>101940</v>
      </c>
      <c r="O59">
        <v>16</v>
      </c>
    </row>
    <row r="60" spans="1:15" ht="15">
      <c r="A60" t="s">
        <v>0</v>
      </c>
      <c r="B60" t="s">
        <v>10</v>
      </c>
      <c r="C60" t="s">
        <v>12</v>
      </c>
      <c r="E60" s="10" t="s">
        <v>142</v>
      </c>
      <c r="F60" s="5" t="s">
        <v>50</v>
      </c>
      <c r="G60" s="5" t="s">
        <v>165</v>
      </c>
      <c r="H60">
        <v>4</v>
      </c>
      <c r="I60">
        <f t="shared" si="0"/>
        <v>679.6</v>
      </c>
      <c r="J60">
        <v>1699</v>
      </c>
      <c r="K60" s="2">
        <v>1.5</v>
      </c>
      <c r="L60">
        <v>60</v>
      </c>
      <c r="M60">
        <f t="shared" si="1"/>
        <v>40776</v>
      </c>
      <c r="N60">
        <f t="shared" si="2"/>
        <v>101940</v>
      </c>
      <c r="O60">
        <v>16</v>
      </c>
    </row>
    <row r="61" spans="1:15" ht="15">
      <c r="A61" t="s">
        <v>0</v>
      </c>
      <c r="B61" t="s">
        <v>10</v>
      </c>
      <c r="C61" t="s">
        <v>12</v>
      </c>
      <c r="D61" s="3" t="s">
        <v>18</v>
      </c>
      <c r="E61" s="10" t="s">
        <v>111</v>
      </c>
      <c r="F61" s="5" t="s">
        <v>51</v>
      </c>
      <c r="G61" s="5" t="s">
        <v>163</v>
      </c>
      <c r="H61">
        <v>4</v>
      </c>
      <c r="I61">
        <f t="shared" si="0"/>
        <v>719.6</v>
      </c>
      <c r="J61">
        <v>1799</v>
      </c>
      <c r="K61" s="2">
        <v>1.5</v>
      </c>
      <c r="L61">
        <v>60</v>
      </c>
      <c r="M61">
        <f t="shared" si="1"/>
        <v>43176</v>
      </c>
      <c r="N61">
        <f t="shared" si="2"/>
        <v>107940</v>
      </c>
      <c r="O61">
        <v>16</v>
      </c>
    </row>
    <row r="62" spans="1:15" ht="15">
      <c r="A62" t="s">
        <v>0</v>
      </c>
      <c r="B62" t="s">
        <v>10</v>
      </c>
      <c r="C62" t="s">
        <v>12</v>
      </c>
      <c r="E62" s="10" t="s">
        <v>111</v>
      </c>
      <c r="F62" s="5" t="s">
        <v>52</v>
      </c>
      <c r="G62" s="5" t="s">
        <v>163</v>
      </c>
      <c r="H62">
        <v>4</v>
      </c>
      <c r="I62">
        <f t="shared" si="0"/>
        <v>719.6</v>
      </c>
      <c r="J62">
        <v>1799</v>
      </c>
      <c r="K62" s="2">
        <v>1.5</v>
      </c>
      <c r="L62">
        <v>60</v>
      </c>
      <c r="M62">
        <f t="shared" si="1"/>
        <v>43176</v>
      </c>
      <c r="N62">
        <f t="shared" si="2"/>
        <v>107940</v>
      </c>
      <c r="O62">
        <v>16</v>
      </c>
    </row>
    <row r="63" spans="1:15" ht="15">
      <c r="A63" t="s">
        <v>0</v>
      </c>
      <c r="B63" t="s">
        <v>10</v>
      </c>
      <c r="C63" t="s">
        <v>12</v>
      </c>
      <c r="D63" s="3" t="s">
        <v>53</v>
      </c>
      <c r="E63" s="10" t="s">
        <v>143</v>
      </c>
      <c r="F63" s="5" t="s">
        <v>54</v>
      </c>
      <c r="G63" s="5" t="s">
        <v>163</v>
      </c>
      <c r="H63">
        <v>4</v>
      </c>
      <c r="I63">
        <f t="shared" si="0"/>
        <v>639.6</v>
      </c>
      <c r="J63">
        <v>1599</v>
      </c>
      <c r="K63" s="2">
        <v>1.5</v>
      </c>
      <c r="L63">
        <v>60</v>
      </c>
      <c r="M63">
        <f t="shared" si="1"/>
        <v>38376</v>
      </c>
      <c r="N63">
        <f t="shared" si="2"/>
        <v>95940</v>
      </c>
      <c r="O63">
        <v>16</v>
      </c>
    </row>
    <row r="64" spans="1:15" ht="15">
      <c r="A64" t="s">
        <v>0</v>
      </c>
      <c r="B64" t="s">
        <v>10</v>
      </c>
      <c r="C64" t="s">
        <v>12</v>
      </c>
      <c r="E64" s="10" t="s">
        <v>143</v>
      </c>
      <c r="F64" s="5" t="s">
        <v>55</v>
      </c>
      <c r="G64" s="5" t="s">
        <v>163</v>
      </c>
      <c r="H64">
        <v>4</v>
      </c>
      <c r="I64">
        <f t="shared" si="0"/>
        <v>639.6</v>
      </c>
      <c r="J64">
        <v>1599</v>
      </c>
      <c r="K64" s="2">
        <v>1.5</v>
      </c>
      <c r="L64">
        <v>60</v>
      </c>
      <c r="M64">
        <f t="shared" si="1"/>
        <v>38376</v>
      </c>
      <c r="N64">
        <f t="shared" si="2"/>
        <v>95940</v>
      </c>
      <c r="O64">
        <v>16</v>
      </c>
    </row>
    <row r="65" spans="1:15" ht="15">
      <c r="A65" t="s">
        <v>0</v>
      </c>
      <c r="B65" t="s">
        <v>10</v>
      </c>
      <c r="C65" t="s">
        <v>12</v>
      </c>
      <c r="D65" s="3" t="s">
        <v>46</v>
      </c>
      <c r="E65" s="10" t="s">
        <v>119</v>
      </c>
      <c r="F65" s="5" t="s">
        <v>120</v>
      </c>
      <c r="G65" s="5" t="s">
        <v>163</v>
      </c>
      <c r="H65">
        <v>4</v>
      </c>
      <c r="I65">
        <f t="shared" si="0"/>
        <v>759.6</v>
      </c>
      <c r="J65">
        <v>1899</v>
      </c>
      <c r="K65" s="2">
        <v>1.5</v>
      </c>
      <c r="L65">
        <v>60</v>
      </c>
      <c r="M65">
        <f t="shared" si="1"/>
        <v>45576</v>
      </c>
      <c r="N65">
        <f t="shared" si="2"/>
        <v>113940</v>
      </c>
      <c r="O65">
        <v>16</v>
      </c>
    </row>
    <row r="66" spans="1:15" ht="15">
      <c r="A66" t="s">
        <v>0</v>
      </c>
      <c r="B66" t="s">
        <v>10</v>
      </c>
      <c r="C66" t="s">
        <v>12</v>
      </c>
      <c r="E66" s="10" t="s">
        <v>119</v>
      </c>
      <c r="F66" s="5" t="s">
        <v>121</v>
      </c>
      <c r="G66" s="5" t="s">
        <v>163</v>
      </c>
      <c r="H66">
        <v>4</v>
      </c>
      <c r="I66">
        <f t="shared" si="0"/>
        <v>759.6</v>
      </c>
      <c r="J66">
        <v>1899</v>
      </c>
      <c r="K66" s="2">
        <v>1.5</v>
      </c>
      <c r="L66">
        <v>60</v>
      </c>
      <c r="M66">
        <f t="shared" si="1"/>
        <v>45576</v>
      </c>
      <c r="N66">
        <f t="shared" si="2"/>
        <v>113940</v>
      </c>
      <c r="O66">
        <v>16</v>
      </c>
    </row>
    <row r="67" spans="1:15" ht="15">
      <c r="A67" t="s">
        <v>0</v>
      </c>
      <c r="B67" t="s">
        <v>10</v>
      </c>
      <c r="C67" t="s">
        <v>12</v>
      </c>
      <c r="D67" s="3" t="s">
        <v>156</v>
      </c>
      <c r="E67" s="10" t="s">
        <v>119</v>
      </c>
      <c r="F67" s="5" t="s">
        <v>122</v>
      </c>
      <c r="G67" s="5" t="s">
        <v>163</v>
      </c>
      <c r="H67">
        <v>4</v>
      </c>
      <c r="I67">
        <f t="shared" si="0"/>
        <v>799.6</v>
      </c>
      <c r="J67">
        <v>1999</v>
      </c>
      <c r="K67" s="2">
        <v>1.5</v>
      </c>
      <c r="L67">
        <v>60</v>
      </c>
      <c r="M67">
        <f t="shared" si="1"/>
        <v>47976</v>
      </c>
      <c r="N67">
        <f t="shared" si="2"/>
        <v>119940</v>
      </c>
      <c r="O67">
        <v>16</v>
      </c>
    </row>
    <row r="68" spans="1:15" ht="15">
      <c r="A68" t="s">
        <v>0</v>
      </c>
      <c r="B68" t="s">
        <v>10</v>
      </c>
      <c r="C68" t="s">
        <v>12</v>
      </c>
      <c r="E68" s="10" t="s">
        <v>119</v>
      </c>
      <c r="F68" s="5" t="s">
        <v>123</v>
      </c>
      <c r="G68" s="5" t="s">
        <v>163</v>
      </c>
      <c r="H68">
        <v>4</v>
      </c>
      <c r="I68">
        <f t="shared" si="0"/>
        <v>799.6</v>
      </c>
      <c r="J68">
        <v>1999</v>
      </c>
      <c r="K68" s="2">
        <v>1.5</v>
      </c>
      <c r="L68">
        <v>60</v>
      </c>
      <c r="M68">
        <f t="shared" si="1"/>
        <v>47976</v>
      </c>
      <c r="N68">
        <f t="shared" si="2"/>
        <v>119940</v>
      </c>
      <c r="O68">
        <v>16</v>
      </c>
    </row>
    <row r="69" spans="1:15" ht="15">
      <c r="A69" t="s">
        <v>0</v>
      </c>
      <c r="B69" t="s">
        <v>10</v>
      </c>
      <c r="C69" t="s">
        <v>12</v>
      </c>
      <c r="D69" s="3" t="s">
        <v>19</v>
      </c>
      <c r="E69" s="10" t="s">
        <v>113</v>
      </c>
      <c r="F69" s="5" t="s">
        <v>114</v>
      </c>
      <c r="G69" s="5" t="s">
        <v>163</v>
      </c>
      <c r="H69">
        <v>4</v>
      </c>
      <c r="I69">
        <f t="shared" si="0"/>
        <v>719.6</v>
      </c>
      <c r="J69">
        <v>1799</v>
      </c>
      <c r="K69" s="2">
        <v>1.5</v>
      </c>
      <c r="L69">
        <v>60</v>
      </c>
      <c r="M69">
        <f t="shared" si="1"/>
        <v>43176</v>
      </c>
      <c r="N69">
        <f t="shared" si="2"/>
        <v>107940</v>
      </c>
      <c r="O69">
        <v>16</v>
      </c>
    </row>
    <row r="70" spans="1:15" ht="15">
      <c r="A70" t="s">
        <v>0</v>
      </c>
      <c r="B70" t="s">
        <v>10</v>
      </c>
      <c r="C70" t="s">
        <v>12</v>
      </c>
      <c r="E70" s="10" t="s">
        <v>113</v>
      </c>
      <c r="F70" s="5" t="s">
        <v>114</v>
      </c>
      <c r="G70" s="5" t="s">
        <v>163</v>
      </c>
      <c r="H70">
        <v>4</v>
      </c>
      <c r="I70">
        <f t="shared" si="0"/>
        <v>719.6</v>
      </c>
      <c r="J70">
        <v>1799</v>
      </c>
      <c r="K70" s="2">
        <v>1.5</v>
      </c>
      <c r="L70">
        <v>60</v>
      </c>
      <c r="M70">
        <f t="shared" si="1"/>
        <v>43176</v>
      </c>
      <c r="N70">
        <f t="shared" si="2"/>
        <v>107940</v>
      </c>
      <c r="O70">
        <v>16</v>
      </c>
    </row>
    <row r="71" spans="1:15" ht="15">
      <c r="A71" t="s">
        <v>0</v>
      </c>
      <c r="B71" t="s">
        <v>10</v>
      </c>
      <c r="C71" s="14" t="s">
        <v>13</v>
      </c>
      <c r="D71" s="14" t="s">
        <v>20</v>
      </c>
      <c r="E71" s="10" t="s">
        <v>112</v>
      </c>
      <c r="F71" s="5" t="s">
        <v>55</v>
      </c>
      <c r="G71" s="5" t="s">
        <v>162</v>
      </c>
      <c r="H71">
        <v>6</v>
      </c>
      <c r="I71">
        <f t="shared" si="0"/>
        <v>719.6</v>
      </c>
      <c r="J71">
        <v>1799</v>
      </c>
      <c r="K71" s="2">
        <v>1.5</v>
      </c>
      <c r="L71">
        <v>38</v>
      </c>
      <c r="M71">
        <f aca="true" t="shared" si="3" ref="M71:M83">I71*L71</f>
        <v>27344.8</v>
      </c>
      <c r="N71">
        <f aca="true" t="shared" si="4" ref="N71:N83">L71*J71</f>
        <v>68362</v>
      </c>
      <c r="O71">
        <v>16</v>
      </c>
    </row>
    <row r="72" spans="1:15" ht="15">
      <c r="A72" t="s">
        <v>0</v>
      </c>
      <c r="B72" t="s">
        <v>10</v>
      </c>
      <c r="C72" t="s">
        <v>13</v>
      </c>
      <c r="E72" s="10" t="s">
        <v>112</v>
      </c>
      <c r="F72" s="5" t="s">
        <v>39</v>
      </c>
      <c r="G72" s="5" t="s">
        <v>162</v>
      </c>
      <c r="H72">
        <v>6</v>
      </c>
      <c r="I72">
        <f t="shared" si="0"/>
        <v>719.6</v>
      </c>
      <c r="J72">
        <v>1799</v>
      </c>
      <c r="K72" s="2">
        <v>1.5</v>
      </c>
      <c r="L72">
        <v>38</v>
      </c>
      <c r="M72">
        <f t="shared" si="3"/>
        <v>27344.8</v>
      </c>
      <c r="N72">
        <f t="shared" si="4"/>
        <v>68362</v>
      </c>
      <c r="O72">
        <v>16</v>
      </c>
    </row>
    <row r="73" spans="1:15" ht="15">
      <c r="A73" t="s">
        <v>0</v>
      </c>
      <c r="B73" t="s">
        <v>10</v>
      </c>
      <c r="C73" t="s">
        <v>13</v>
      </c>
      <c r="E73" s="10" t="s">
        <v>112</v>
      </c>
      <c r="F73" s="5" t="s">
        <v>115</v>
      </c>
      <c r="G73" s="5" t="s">
        <v>162</v>
      </c>
      <c r="H73">
        <v>6</v>
      </c>
      <c r="I73">
        <f t="shared" si="0"/>
        <v>719.6</v>
      </c>
      <c r="J73">
        <v>1799</v>
      </c>
      <c r="K73" s="2">
        <v>1.5</v>
      </c>
      <c r="L73">
        <v>38</v>
      </c>
      <c r="M73">
        <f t="shared" si="3"/>
        <v>27344.8</v>
      </c>
      <c r="N73">
        <f t="shared" si="4"/>
        <v>68362</v>
      </c>
      <c r="O73">
        <v>16</v>
      </c>
    </row>
    <row r="74" spans="1:15" ht="15">
      <c r="A74" t="s">
        <v>0</v>
      </c>
      <c r="B74" t="s">
        <v>10</v>
      </c>
      <c r="C74" t="s">
        <v>13</v>
      </c>
      <c r="D74" s="14" t="s">
        <v>22</v>
      </c>
      <c r="E74" s="10" t="s">
        <v>112</v>
      </c>
      <c r="F74" s="5" t="s">
        <v>49</v>
      </c>
      <c r="G74" s="5" t="s">
        <v>162</v>
      </c>
      <c r="H74">
        <v>6</v>
      </c>
      <c r="I74">
        <f t="shared" si="0"/>
        <v>719.6</v>
      </c>
      <c r="J74">
        <v>1799</v>
      </c>
      <c r="K74" s="2">
        <v>1.5</v>
      </c>
      <c r="L74">
        <v>38</v>
      </c>
      <c r="M74">
        <f t="shared" si="3"/>
        <v>27344.8</v>
      </c>
      <c r="N74">
        <f t="shared" si="4"/>
        <v>68362</v>
      </c>
      <c r="O74">
        <v>16</v>
      </c>
    </row>
    <row r="75" spans="1:15" ht="15">
      <c r="A75" t="s">
        <v>0</v>
      </c>
      <c r="B75" t="s">
        <v>10</v>
      </c>
      <c r="C75" t="s">
        <v>13</v>
      </c>
      <c r="E75" s="10" t="s">
        <v>112</v>
      </c>
      <c r="F75" s="5" t="s">
        <v>39</v>
      </c>
      <c r="G75" s="5" t="s">
        <v>162</v>
      </c>
      <c r="H75">
        <v>6</v>
      </c>
      <c r="I75">
        <f t="shared" si="0"/>
        <v>719.6</v>
      </c>
      <c r="J75">
        <v>1799</v>
      </c>
      <c r="K75" s="2">
        <v>1.5</v>
      </c>
      <c r="L75">
        <v>38</v>
      </c>
      <c r="M75">
        <f t="shared" si="3"/>
        <v>27344.8</v>
      </c>
      <c r="N75">
        <f t="shared" si="4"/>
        <v>68362</v>
      </c>
      <c r="O75">
        <v>16</v>
      </c>
    </row>
    <row r="76" spans="1:15" ht="15">
      <c r="A76" t="s">
        <v>0</v>
      </c>
      <c r="B76" t="s">
        <v>10</v>
      </c>
      <c r="C76" t="s">
        <v>13</v>
      </c>
      <c r="E76" s="10" t="s">
        <v>112</v>
      </c>
      <c r="F76" s="5" t="s">
        <v>88</v>
      </c>
      <c r="G76" s="5" t="s">
        <v>162</v>
      </c>
      <c r="H76">
        <v>6</v>
      </c>
      <c r="I76">
        <f t="shared" si="0"/>
        <v>719.6</v>
      </c>
      <c r="J76">
        <v>1799</v>
      </c>
      <c r="K76" s="2">
        <v>1.5</v>
      </c>
      <c r="L76">
        <v>38</v>
      </c>
      <c r="M76">
        <f t="shared" si="3"/>
        <v>27344.8</v>
      </c>
      <c r="N76">
        <f t="shared" si="4"/>
        <v>68362</v>
      </c>
      <c r="O76">
        <v>16</v>
      </c>
    </row>
    <row r="77" spans="1:15" ht="15">
      <c r="A77" t="s">
        <v>0</v>
      </c>
      <c r="B77" t="s">
        <v>10</v>
      </c>
      <c r="C77" s="14" t="s">
        <v>21</v>
      </c>
      <c r="D77" s="14" t="s">
        <v>23</v>
      </c>
      <c r="E77" s="10" t="s">
        <v>112</v>
      </c>
      <c r="F77" s="5" t="s">
        <v>116</v>
      </c>
      <c r="G77" s="5" t="s">
        <v>162</v>
      </c>
      <c r="H77">
        <v>6</v>
      </c>
      <c r="I77">
        <f t="shared" si="0"/>
        <v>839.6</v>
      </c>
      <c r="J77">
        <v>2099</v>
      </c>
      <c r="K77" s="2">
        <v>1.5</v>
      </c>
      <c r="L77">
        <v>38</v>
      </c>
      <c r="M77">
        <f t="shared" si="3"/>
        <v>31904.8</v>
      </c>
      <c r="N77">
        <f t="shared" si="4"/>
        <v>79762</v>
      </c>
      <c r="O77">
        <v>16</v>
      </c>
    </row>
    <row r="78" spans="1:15" ht="15">
      <c r="A78" t="s">
        <v>0</v>
      </c>
      <c r="B78" t="s">
        <v>10</v>
      </c>
      <c r="C78" t="s">
        <v>21</v>
      </c>
      <c r="E78" s="10" t="s">
        <v>112</v>
      </c>
      <c r="F78" s="5" t="s">
        <v>117</v>
      </c>
      <c r="G78" s="5" t="s">
        <v>162</v>
      </c>
      <c r="H78">
        <v>6</v>
      </c>
      <c r="I78">
        <f t="shared" si="0"/>
        <v>839.6</v>
      </c>
      <c r="J78">
        <v>2099</v>
      </c>
      <c r="K78" s="2">
        <v>1.5</v>
      </c>
      <c r="L78">
        <v>38</v>
      </c>
      <c r="M78">
        <f t="shared" si="3"/>
        <v>31904.8</v>
      </c>
      <c r="N78">
        <f t="shared" si="4"/>
        <v>79762</v>
      </c>
      <c r="O78">
        <v>16</v>
      </c>
    </row>
    <row r="79" spans="1:15" ht="15">
      <c r="A79" t="s">
        <v>0</v>
      </c>
      <c r="B79" t="s">
        <v>10</v>
      </c>
      <c r="C79" t="s">
        <v>21</v>
      </c>
      <c r="E79" s="10" t="s">
        <v>112</v>
      </c>
      <c r="F79" s="5" t="s">
        <v>56</v>
      </c>
      <c r="G79" s="5" t="s">
        <v>162</v>
      </c>
      <c r="H79">
        <v>6</v>
      </c>
      <c r="I79">
        <f t="shared" si="0"/>
        <v>839.6</v>
      </c>
      <c r="J79">
        <v>2099</v>
      </c>
      <c r="K79" s="2">
        <v>1.5</v>
      </c>
      <c r="L79">
        <v>38</v>
      </c>
      <c r="M79">
        <f t="shared" si="3"/>
        <v>31904.8</v>
      </c>
      <c r="N79">
        <f t="shared" si="4"/>
        <v>79762</v>
      </c>
      <c r="O79">
        <v>16</v>
      </c>
    </row>
    <row r="80" spans="1:15" ht="15">
      <c r="A80" t="s">
        <v>0</v>
      </c>
      <c r="B80" t="s">
        <v>10</v>
      </c>
      <c r="C80" t="s">
        <v>21</v>
      </c>
      <c r="E80" s="10" t="s">
        <v>112</v>
      </c>
      <c r="F80" s="5" t="s">
        <v>118</v>
      </c>
      <c r="G80" s="5" t="s">
        <v>162</v>
      </c>
      <c r="H80">
        <v>6</v>
      </c>
      <c r="I80">
        <f t="shared" si="0"/>
        <v>839.6</v>
      </c>
      <c r="J80">
        <v>2099</v>
      </c>
      <c r="K80" s="2">
        <v>1.5</v>
      </c>
      <c r="L80">
        <v>38</v>
      </c>
      <c r="M80">
        <f t="shared" si="3"/>
        <v>31904.8</v>
      </c>
      <c r="N80">
        <f t="shared" si="4"/>
        <v>79762</v>
      </c>
      <c r="O80">
        <v>16</v>
      </c>
    </row>
    <row r="81" spans="1:15" ht="15">
      <c r="A81" t="s">
        <v>0</v>
      </c>
      <c r="B81" t="s">
        <v>10</v>
      </c>
      <c r="C81" t="s">
        <v>21</v>
      </c>
      <c r="D81" s="14" t="s">
        <v>24</v>
      </c>
      <c r="E81" s="10" t="s">
        <v>168</v>
      </c>
      <c r="F81" s="5" t="s">
        <v>131</v>
      </c>
      <c r="G81" s="5" t="s">
        <v>162</v>
      </c>
      <c r="H81">
        <v>6</v>
      </c>
      <c r="I81">
        <f t="shared" si="0"/>
        <v>919.6</v>
      </c>
      <c r="J81">
        <v>2299</v>
      </c>
      <c r="K81" s="2">
        <v>1.5</v>
      </c>
      <c r="L81">
        <v>38</v>
      </c>
      <c r="M81">
        <f t="shared" si="3"/>
        <v>34944.8</v>
      </c>
      <c r="N81">
        <f t="shared" si="4"/>
        <v>87362</v>
      </c>
      <c r="O81">
        <v>16</v>
      </c>
    </row>
    <row r="82" spans="1:15" ht="15">
      <c r="A82" t="s">
        <v>0</v>
      </c>
      <c r="B82" t="s">
        <v>10</v>
      </c>
      <c r="C82" t="s">
        <v>21</v>
      </c>
      <c r="E82" s="10" t="s">
        <v>168</v>
      </c>
      <c r="F82" s="5" t="s">
        <v>130</v>
      </c>
      <c r="G82" s="5" t="s">
        <v>162</v>
      </c>
      <c r="H82">
        <v>6</v>
      </c>
      <c r="I82">
        <f t="shared" si="0"/>
        <v>919.6</v>
      </c>
      <c r="J82">
        <v>2299</v>
      </c>
      <c r="K82" s="2">
        <v>1.5</v>
      </c>
      <c r="L82">
        <v>38</v>
      </c>
      <c r="M82">
        <f t="shared" si="3"/>
        <v>34944.8</v>
      </c>
      <c r="N82">
        <f t="shared" si="4"/>
        <v>87362</v>
      </c>
      <c r="O82">
        <v>16</v>
      </c>
    </row>
    <row r="83" spans="1:15" ht="15">
      <c r="A83" t="s">
        <v>0</v>
      </c>
      <c r="B83" t="s">
        <v>10</v>
      </c>
      <c r="C83" t="s">
        <v>21</v>
      </c>
      <c r="E83" s="10" t="s">
        <v>168</v>
      </c>
      <c r="F83" s="5" t="s">
        <v>129</v>
      </c>
      <c r="G83" s="5" t="s">
        <v>162</v>
      </c>
      <c r="H83">
        <v>6</v>
      </c>
      <c r="I83">
        <f t="shared" si="0"/>
        <v>919.6</v>
      </c>
      <c r="J83">
        <v>2299</v>
      </c>
      <c r="K83" s="2">
        <v>1.5</v>
      </c>
      <c r="L83">
        <v>38</v>
      </c>
      <c r="M83">
        <f t="shared" si="3"/>
        <v>34944.8</v>
      </c>
      <c r="N83">
        <f t="shared" si="4"/>
        <v>87362</v>
      </c>
      <c r="O83">
        <v>16</v>
      </c>
    </row>
  </sheetData>
  <sheetProtection/>
  <autoFilter ref="A5:O83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7.57421875" style="0" bestFit="1" customWidth="1"/>
    <col min="2" max="2" width="12.7109375" style="0" bestFit="1" customWidth="1"/>
    <col min="6" max="6" width="11.7109375" style="0" bestFit="1" customWidth="1"/>
    <col min="7" max="7" width="13.421875" style="0" bestFit="1" customWidth="1"/>
    <col min="8" max="8" width="12.421875" style="0" bestFit="1" customWidth="1"/>
    <col min="9" max="9" width="15.7109375" style="0" bestFit="1" customWidth="1"/>
    <col min="10" max="10" width="16.140625" style="0" bestFit="1" customWidth="1"/>
  </cols>
  <sheetData>
    <row r="1" ht="12.75">
      <c r="A1" s="1" t="s">
        <v>63</v>
      </c>
    </row>
    <row r="3" spans="1:3" ht="12.75">
      <c r="A3" t="s">
        <v>64</v>
      </c>
      <c r="B3">
        <v>600</v>
      </c>
      <c r="C3" t="s">
        <v>68</v>
      </c>
    </row>
    <row r="4" spans="1:5" ht="12.75">
      <c r="A4" t="s">
        <v>65</v>
      </c>
      <c r="B4" t="s">
        <v>66</v>
      </c>
      <c r="E4">
        <v>300000</v>
      </c>
    </row>
    <row r="5" spans="1:5" ht="12.75">
      <c r="A5" t="s">
        <v>69</v>
      </c>
      <c r="E5">
        <f>E6/B3</f>
        <v>2500</v>
      </c>
    </row>
    <row r="6" spans="1:5" ht="12.75">
      <c r="A6" t="s">
        <v>67</v>
      </c>
      <c r="E6">
        <v>1500000</v>
      </c>
    </row>
    <row r="7" ht="12.75">
      <c r="A7" t="s">
        <v>70</v>
      </c>
    </row>
    <row r="8" ht="12.75">
      <c r="E8">
        <f>E6*4</f>
        <v>6000000</v>
      </c>
    </row>
    <row r="9" ht="12.75">
      <c r="A9" t="s">
        <v>71</v>
      </c>
    </row>
    <row r="10" spans="6:10" ht="12.75">
      <c r="F10" t="s">
        <v>77</v>
      </c>
      <c r="G10" t="s">
        <v>74</v>
      </c>
      <c r="H10" t="s">
        <v>75</v>
      </c>
      <c r="I10" t="s">
        <v>76</v>
      </c>
      <c r="J10" t="s">
        <v>78</v>
      </c>
    </row>
    <row r="11" spans="1:10" ht="12.75">
      <c r="A11" t="s">
        <v>2</v>
      </c>
      <c r="E11">
        <v>600000</v>
      </c>
      <c r="F11">
        <v>4</v>
      </c>
      <c r="G11">
        <v>15</v>
      </c>
      <c r="H11">
        <v>800</v>
      </c>
      <c r="I11">
        <f>E11/H11</f>
        <v>750</v>
      </c>
      <c r="J11">
        <f>I11/G11:G11</f>
        <v>50</v>
      </c>
    </row>
    <row r="12" spans="1:10" ht="12.75">
      <c r="A12" t="s">
        <v>72</v>
      </c>
      <c r="E12">
        <v>2400000</v>
      </c>
      <c r="F12">
        <v>14</v>
      </c>
      <c r="G12">
        <v>28</v>
      </c>
      <c r="H12">
        <v>1800</v>
      </c>
      <c r="I12">
        <f>E12/H12</f>
        <v>1333.3333333333333</v>
      </c>
      <c r="J12">
        <f>I12/G12:G12</f>
        <v>47.61904761904761</v>
      </c>
    </row>
    <row r="13" spans="1:10" ht="12.75">
      <c r="A13" t="s">
        <v>11</v>
      </c>
      <c r="E13">
        <v>500000</v>
      </c>
      <c r="F13">
        <v>4</v>
      </c>
      <c r="G13">
        <v>8</v>
      </c>
      <c r="H13">
        <v>1500</v>
      </c>
      <c r="I13">
        <f>E13/H13</f>
        <v>333.3333333333333</v>
      </c>
      <c r="J13">
        <f>I13/G13:G13</f>
        <v>41.666666666666664</v>
      </c>
    </row>
    <row r="14" spans="1:10" ht="12.75">
      <c r="A14" t="s">
        <v>12</v>
      </c>
      <c r="E14">
        <v>1500000</v>
      </c>
      <c r="F14">
        <v>6</v>
      </c>
      <c r="G14">
        <v>14</v>
      </c>
      <c r="H14">
        <v>1800</v>
      </c>
      <c r="I14">
        <f>E14/H14</f>
        <v>833.3333333333334</v>
      </c>
      <c r="J14">
        <f>I14/G14:G14</f>
        <v>59.523809523809526</v>
      </c>
    </row>
    <row r="15" spans="1:10" ht="12.75">
      <c r="A15" t="s">
        <v>73</v>
      </c>
      <c r="E15">
        <v>1000000</v>
      </c>
      <c r="F15">
        <v>4</v>
      </c>
      <c r="G15">
        <v>13</v>
      </c>
      <c r="H15">
        <v>2000</v>
      </c>
      <c r="I15">
        <f>E15/H15</f>
        <v>500</v>
      </c>
      <c r="J15">
        <f>I15/G15:G15</f>
        <v>38.46153846153846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</cp:lastModifiedBy>
  <dcterms:created xsi:type="dcterms:W3CDTF">1996-10-14T23:33:28Z</dcterms:created>
  <dcterms:modified xsi:type="dcterms:W3CDTF">2007-12-30T04:17:01Z</dcterms:modified>
  <cp:category/>
  <cp:version/>
  <cp:contentType/>
  <cp:contentStatus/>
</cp:coreProperties>
</file>