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itiatives\SPDY\"/>
    </mc:Choice>
  </mc:AlternateContent>
  <bookViews>
    <workbookView xWindow="0" yWindow="0" windowWidth="20490" windowHeight="7155" tabRatio="847"/>
  </bookViews>
  <sheets>
    <sheet name="Test_with_F5_30Oct_2" sheetId="10" r:id="rId1"/>
    <sheet name="Test_with_F5_30Oct" sheetId="9" r:id="rId2"/>
    <sheet name="Test_with_F5_29Oct2014" sheetId="6" r:id="rId3"/>
    <sheet name="Data_TestwithF5_29Oct2014" sheetId="7" r:id="rId4"/>
    <sheet name="TestResults_withLatAm_30Sep2014" sheetId="5" r:id="rId5"/>
    <sheet name="TestResults_24Sep2014" sheetId="4" r:id="rId6"/>
    <sheet name="TestResults_16Sep2014" sheetId="1" r:id="rId7"/>
    <sheet name="Data_16Sep" sheetId="2" r:id="rId8"/>
    <sheet name="Setup" sheetId="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0" l="1"/>
  <c r="L6" i="10"/>
  <c r="H5" i="10"/>
  <c r="H6" i="10"/>
  <c r="L4" i="10"/>
  <c r="L3" i="10"/>
  <c r="H3" i="10"/>
  <c r="H4" i="10" l="1"/>
  <c r="L4" i="9"/>
  <c r="K4" i="9"/>
  <c r="H4" i="9"/>
  <c r="G4" i="9"/>
  <c r="M4" i="9"/>
  <c r="M3" i="9"/>
  <c r="I4" i="9"/>
  <c r="I3" i="9"/>
  <c r="J6" i="5" l="1"/>
  <c r="I6" i="5"/>
</calcChain>
</file>

<file path=xl/sharedStrings.xml><?xml version="1.0" encoding="utf-8"?>
<sst xmlns="http://schemas.openxmlformats.org/spreadsheetml/2006/main" count="227" uniqueCount="85">
  <si>
    <t>Test Case</t>
  </si>
  <si>
    <t>Sr No</t>
  </si>
  <si>
    <t>Remarks / Comments</t>
  </si>
  <si>
    <t>Primary Request + 
Large no of HEAVY secondary requests</t>
  </si>
  <si>
    <t>Primary Request + 
Large no of SMALLSIZED secondary requests</t>
  </si>
  <si>
    <t>Primary Request + 
Single but HEAVY secondary request</t>
  </si>
  <si>
    <t>url</t>
  </si>
  <si>
    <t>iterations</t>
  </si>
  <si>
    <t>via spdy</t>
  </si>
  <si>
    <t>doc load mean</t>
  </si>
  <si>
    <t>paint mean</t>
  </si>
  <si>
    <t>total load mean</t>
  </si>
  <si>
    <t>stddev</t>
  </si>
  <si>
    <t>Read KBps</t>
  </si>
  <si>
    <t>Write KBps</t>
  </si>
  <si>
    <t># DOM</t>
  </si>
  <si>
    <t>TOTALS (6 urls)</t>
  </si>
  <si>
    <t>https://10.40.4.131/</t>
  </si>
  <si>
    <t>NaN</t>
  </si>
  <si>
    <t>https://10.40.4.131:9443</t>
  </si>
  <si>
    <t>https://10.40.4.131:9443/test2.html</t>
  </si>
  <si>
    <t>https://10.40.4.131/test2.html</t>
  </si>
  <si>
    <t>https://10.40.4.131/test3.html</t>
  </si>
  <si>
    <t>https://10.40.4.131:9443/test3.html</t>
  </si>
  <si>
    <t>SPDY</t>
  </si>
  <si>
    <t>HTTP</t>
  </si>
  <si>
    <t>Time Taken in Milli secs
(Mean of 5 Iterations)</t>
  </si>
  <si>
    <t>HTTP is better</t>
  </si>
  <si>
    <t>No significant improvement in result</t>
  </si>
  <si>
    <t>SPDY gives approx 40% better response time</t>
  </si>
  <si>
    <t>Install Chrome Extension : Page Benchmarker</t>
  </si>
  <si>
    <t>Start Chrome as : "C:\Program Files (x86)\Google\Chrome\Application\chrome.exe" --enable-benchmarking --enable-net-benchmarking</t>
  </si>
  <si>
    <t>India Machine : Primary Request + 
Large no of HEAVY secondary requests</t>
  </si>
  <si>
    <t>India Machine : Primary Request + 
Large no of SMALLSIZED secondary requests</t>
  </si>
  <si>
    <t>India Machine : Primary Request + 
Single but HEAVY secondary request</t>
  </si>
  <si>
    <t>LatAm Machine : Primary Request + 
Large no of HEAVY secondary requests</t>
  </si>
  <si>
    <t>LatAm Machine : Primary Request + 
Large no of SMALLSIZED secondary requests</t>
  </si>
  <si>
    <t>LatAm Machine : Primary Request + 
Single but HEAVY secondary request</t>
  </si>
  <si>
    <t>Time Taken in secs</t>
  </si>
  <si>
    <t>Didn't Load</t>
  </si>
  <si>
    <t>HTTP Iter 1</t>
  </si>
  <si>
    <t>HTTP Iter 2</t>
  </si>
  <si>
    <t>HTTP Iter 3</t>
  </si>
  <si>
    <t>HTTP Mean</t>
  </si>
  <si>
    <t>SPDY Mean</t>
  </si>
  <si>
    <t>SPDY Iter 1</t>
  </si>
  <si>
    <t>SPDY Iter 2</t>
  </si>
  <si>
    <t>SPDY Iter 3</t>
  </si>
  <si>
    <t>Testing Urls</t>
  </si>
  <si>
    <t>SPDY 1</t>
  </si>
  <si>
    <t>SPDY 2</t>
  </si>
  <si>
    <t>SPDY 3</t>
  </si>
  <si>
    <t>HTTP 1</t>
  </si>
  <si>
    <t>HTTP 3</t>
  </si>
  <si>
    <t>HTTP 2</t>
  </si>
  <si>
    <t>https://10.40.3.56</t>
  </si>
  <si>
    <t>https://10.40.3.57</t>
  </si>
  <si>
    <t>https://10.40.3.56/test2.html</t>
  </si>
  <si>
    <t>https://10.40.3.56/test3.html</t>
  </si>
  <si>
    <t>https://10.40.3.57/test2.html</t>
  </si>
  <si>
    <t>https://10.40.3.57/test3.html</t>
  </si>
  <si>
    <t>Mean Time in milli secs</t>
  </si>
  <si>
    <t>TOTALS (20 urls)</t>
  </si>
  <si>
    <t>TEST 1 (10 Iterations)</t>
  </si>
  <si>
    <t>TEST 2 (10 Iterations)</t>
  </si>
  <si>
    <t>TEST 3 (20 Iterations)</t>
  </si>
  <si>
    <t xml:space="preserve">Mean Time in milli secs </t>
  </si>
  <si>
    <t>TEST 4 (10 Iterations)</t>
  </si>
  <si>
    <t>TEST 5 (5 Iterations)</t>
  </si>
  <si>
    <t>Testing Tool</t>
  </si>
  <si>
    <t>Primary Request + 
Large no of secondary requests (CSS,JS &amp; IMGS)</t>
  </si>
  <si>
    <t>Page Benchmarker
(10 Iterations)</t>
  </si>
  <si>
    <t>Page Size</t>
  </si>
  <si>
    <t>No of Requests</t>
  </si>
  <si>
    <t>2.9 MB</t>
  </si>
  <si>
    <t>Developer Tools - Manual</t>
  </si>
  <si>
    <t>TEST 2</t>
  </si>
  <si>
    <t>TEST 1</t>
  </si>
  <si>
    <t>SPDY over HTTP %</t>
  </si>
  <si>
    <t>3.5 MB</t>
  </si>
  <si>
    <t>86.1 KB</t>
  </si>
  <si>
    <t>12.2 MB</t>
  </si>
  <si>
    <t>Primary Request + 
Large no of secondary requests (Only Images))</t>
  </si>
  <si>
    <t>2.3 MB</t>
  </si>
  <si>
    <t>TEST 1 (9.00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</si>
</sst>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2" fontId="0" fillId="0" borderId="1" xfId="0" applyNumberFormat="1" applyBorder="1"/>
    <xf numFmtId="0" fontId="0" fillId="0" borderId="0" xfId="0" applyFont="1"/>
    <xf numFmtId="0" fontId="2" fillId="0" borderId="0" xfId="1"/>
    <xf numFmtId="0" fontId="0" fillId="3" borderId="1" xfId="0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15" fontId="1" fillId="5" borderId="2" xfId="0" applyNumberFormat="1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10.40.3.56/test2.html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10.40.3.56/" TargetMode="External"/><Relationship Id="rId1" Type="http://schemas.openxmlformats.org/officeDocument/2006/relationships/hyperlink" Target="https://10.40.3.57/" TargetMode="External"/><Relationship Id="rId6" Type="http://schemas.openxmlformats.org/officeDocument/2006/relationships/hyperlink" Target="https://10.40.3.57/test3.html" TargetMode="External"/><Relationship Id="rId5" Type="http://schemas.openxmlformats.org/officeDocument/2006/relationships/hyperlink" Target="https://10.40.3.57/test2.html" TargetMode="External"/><Relationship Id="rId4" Type="http://schemas.openxmlformats.org/officeDocument/2006/relationships/hyperlink" Target="https://10.40.3.56/test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pane xSplit="2" topLeftCell="C1" activePane="topRight" state="frozen"/>
      <selection pane="topRight" activeCell="G13" sqref="G13"/>
    </sheetView>
  </sheetViews>
  <sheetFormatPr defaultRowHeight="15" x14ac:dyDescent="0.25"/>
  <cols>
    <col min="1" max="1" width="3.28515625" customWidth="1"/>
    <col min="2" max="2" width="46.140625" customWidth="1"/>
    <col min="3" max="3" width="9.28515625" bestFit="1" customWidth="1"/>
    <col min="4" max="4" width="9.28515625" customWidth="1"/>
    <col min="5" max="5" width="2.5703125" customWidth="1"/>
    <col min="6" max="7" width="13.28515625" customWidth="1"/>
    <col min="8" max="8" width="17" customWidth="1"/>
    <col min="9" max="9" width="2.5703125" customWidth="1"/>
    <col min="10" max="11" width="13.28515625" customWidth="1"/>
    <col min="12" max="12" width="17" customWidth="1"/>
  </cols>
  <sheetData>
    <row r="1" spans="1:12" ht="15" customHeight="1" x14ac:dyDescent="0.25">
      <c r="A1" s="12" t="s">
        <v>1</v>
      </c>
      <c r="B1" s="12" t="s">
        <v>0</v>
      </c>
      <c r="C1" s="12" t="s">
        <v>72</v>
      </c>
      <c r="D1" s="12" t="s">
        <v>73</v>
      </c>
      <c r="E1" s="13" t="s">
        <v>84</v>
      </c>
      <c r="F1" s="12" t="s">
        <v>61</v>
      </c>
      <c r="G1" s="12"/>
      <c r="H1" s="12" t="s">
        <v>78</v>
      </c>
      <c r="I1" s="13" t="s">
        <v>76</v>
      </c>
      <c r="J1" s="12" t="s">
        <v>61</v>
      </c>
      <c r="K1" s="12"/>
      <c r="L1" s="12" t="s">
        <v>78</v>
      </c>
    </row>
    <row r="2" spans="1:12" x14ac:dyDescent="0.25">
      <c r="A2" s="12"/>
      <c r="B2" s="12"/>
      <c r="C2" s="12"/>
      <c r="D2" s="12"/>
      <c r="E2" s="13"/>
      <c r="F2" s="4" t="s">
        <v>25</v>
      </c>
      <c r="G2" s="4" t="s">
        <v>24</v>
      </c>
      <c r="H2" s="12"/>
      <c r="I2" s="13"/>
      <c r="J2" s="4" t="s">
        <v>25</v>
      </c>
      <c r="K2" s="4" t="s">
        <v>24</v>
      </c>
      <c r="L2" s="12"/>
    </row>
    <row r="3" spans="1:12" ht="30" x14ac:dyDescent="0.25">
      <c r="A3" s="2">
        <v>1</v>
      </c>
      <c r="B3" s="3" t="s">
        <v>82</v>
      </c>
      <c r="C3" s="3" t="s">
        <v>83</v>
      </c>
      <c r="D3" s="3">
        <v>72</v>
      </c>
      <c r="E3" s="13"/>
      <c r="F3" s="23">
        <v>2984.3</v>
      </c>
      <c r="G3" s="23">
        <v>5407.9</v>
      </c>
      <c r="H3" s="10">
        <f>(F3-G3)/F3*100</f>
        <v>-81.211674429514431</v>
      </c>
      <c r="I3" s="13"/>
      <c r="J3" s="23"/>
      <c r="K3" s="23"/>
      <c r="L3" s="2" t="e">
        <f>(J3-K3)/J3*100</f>
        <v>#DIV/0!</v>
      </c>
    </row>
    <row r="4" spans="1:12" ht="30" x14ac:dyDescent="0.25">
      <c r="A4" s="2">
        <v>2</v>
      </c>
      <c r="B4" s="3" t="s">
        <v>4</v>
      </c>
      <c r="C4" s="3" t="s">
        <v>80</v>
      </c>
      <c r="D4" s="3">
        <v>71</v>
      </c>
      <c r="E4" s="13"/>
      <c r="F4" s="23">
        <v>422.9</v>
      </c>
      <c r="G4" s="23">
        <v>307.3</v>
      </c>
      <c r="H4" s="23">
        <f>(F4-G4)/F4*100</f>
        <v>27.335067391818392</v>
      </c>
      <c r="I4" s="13"/>
      <c r="J4" s="23"/>
      <c r="K4" s="23"/>
      <c r="L4" s="2" t="e">
        <f>(J4-K4)/J4*100</f>
        <v>#DIV/0!</v>
      </c>
    </row>
    <row r="5" spans="1:12" ht="30" x14ac:dyDescent="0.25">
      <c r="A5" s="2">
        <v>3</v>
      </c>
      <c r="B5" s="3" t="s">
        <v>5</v>
      </c>
      <c r="C5" s="2" t="s">
        <v>81</v>
      </c>
      <c r="D5" s="2">
        <v>3</v>
      </c>
      <c r="E5" s="13"/>
      <c r="F5" s="2">
        <v>2706.8</v>
      </c>
      <c r="G5" s="2">
        <v>2599.9</v>
      </c>
      <c r="H5" s="2">
        <f t="shared" ref="H5:H6" si="0">(F5-G5)/F5*100</f>
        <v>3.9493128417319374</v>
      </c>
      <c r="I5" s="13"/>
      <c r="J5" s="2"/>
      <c r="K5" s="2"/>
      <c r="L5" s="2" t="e">
        <f t="shared" ref="L5:L6" si="1">(J5-K5)/J5*100</f>
        <v>#DIV/0!</v>
      </c>
    </row>
    <row r="6" spans="1:12" ht="30" x14ac:dyDescent="0.25">
      <c r="A6" s="2">
        <v>4</v>
      </c>
      <c r="B6" s="3" t="s">
        <v>70</v>
      </c>
      <c r="C6" s="3" t="s">
        <v>79</v>
      </c>
      <c r="D6" s="3">
        <v>72</v>
      </c>
      <c r="E6" s="13"/>
      <c r="F6" s="23">
        <v>4606.8</v>
      </c>
      <c r="G6" s="23">
        <v>4712.1000000000004</v>
      </c>
      <c r="H6" s="10">
        <f t="shared" si="0"/>
        <v>-2.2857514977858857</v>
      </c>
      <c r="I6" s="13"/>
      <c r="J6" s="2"/>
      <c r="K6" s="2"/>
      <c r="L6" s="2" t="e">
        <f t="shared" si="1"/>
        <v>#DIV/0!</v>
      </c>
    </row>
    <row r="9" spans="1:12" ht="15" customHeight="1" x14ac:dyDescent="0.25"/>
  </sheetData>
  <mergeCells count="10">
    <mergeCell ref="F1:G1"/>
    <mergeCell ref="H1:H2"/>
    <mergeCell ref="J1:K1"/>
    <mergeCell ref="L1:L2"/>
    <mergeCell ref="E1:E6"/>
    <mergeCell ref="I1:I6"/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xSplit="2" topLeftCell="C1" activePane="topRight" state="frozen"/>
      <selection pane="topRight" sqref="A1:XFD1048576"/>
    </sheetView>
  </sheetViews>
  <sheetFormatPr defaultRowHeight="15" x14ac:dyDescent="0.25"/>
  <cols>
    <col min="1" max="1" width="3.28515625" customWidth="1"/>
    <col min="2" max="2" width="46.140625" customWidth="1"/>
    <col min="3" max="3" width="9.28515625" bestFit="1" customWidth="1"/>
    <col min="4" max="4" width="9.28515625" customWidth="1"/>
    <col min="5" max="5" width="25.140625" customWidth="1"/>
    <col min="6" max="6" width="2.5703125" customWidth="1"/>
    <col min="7" max="8" width="13.28515625" customWidth="1"/>
    <col min="9" max="9" width="17" customWidth="1"/>
    <col min="10" max="10" width="2.5703125" customWidth="1"/>
    <col min="11" max="12" width="13.28515625" customWidth="1"/>
    <col min="13" max="13" width="17" customWidth="1"/>
  </cols>
  <sheetData>
    <row r="1" spans="1:13" ht="15" customHeight="1" x14ac:dyDescent="0.25">
      <c r="A1" s="12" t="s">
        <v>1</v>
      </c>
      <c r="B1" s="12" t="s">
        <v>0</v>
      </c>
      <c r="C1" s="12" t="s">
        <v>72</v>
      </c>
      <c r="D1" s="12" t="s">
        <v>73</v>
      </c>
      <c r="E1" s="12" t="s">
        <v>69</v>
      </c>
      <c r="F1" s="13" t="s">
        <v>77</v>
      </c>
      <c r="G1" s="12" t="s">
        <v>61</v>
      </c>
      <c r="H1" s="12"/>
      <c r="I1" s="12" t="s">
        <v>78</v>
      </c>
      <c r="J1" s="13" t="s">
        <v>76</v>
      </c>
      <c r="K1" s="12" t="s">
        <v>61</v>
      </c>
      <c r="L1" s="12"/>
      <c r="M1" s="12" t="s">
        <v>78</v>
      </c>
    </row>
    <row r="2" spans="1:13" x14ac:dyDescent="0.25">
      <c r="A2" s="12"/>
      <c r="B2" s="12"/>
      <c r="C2" s="12"/>
      <c r="D2" s="12"/>
      <c r="E2" s="12"/>
      <c r="F2" s="13"/>
      <c r="G2" s="4" t="s">
        <v>25</v>
      </c>
      <c r="H2" s="4" t="s">
        <v>24</v>
      </c>
      <c r="I2" s="12"/>
      <c r="J2" s="13"/>
      <c r="K2" s="4" t="s">
        <v>25</v>
      </c>
      <c r="L2" s="4" t="s">
        <v>24</v>
      </c>
      <c r="M2" s="12"/>
    </row>
    <row r="3" spans="1:13" ht="30" x14ac:dyDescent="0.25">
      <c r="A3" s="2">
        <v>1</v>
      </c>
      <c r="B3" s="3" t="s">
        <v>70</v>
      </c>
      <c r="C3" s="3" t="s">
        <v>74</v>
      </c>
      <c r="D3" s="3">
        <v>60</v>
      </c>
      <c r="E3" s="3" t="s">
        <v>71</v>
      </c>
      <c r="F3" s="13"/>
      <c r="G3" s="2">
        <v>4668.3</v>
      </c>
      <c r="H3" s="2">
        <v>4000.8</v>
      </c>
      <c r="I3" s="2">
        <f>(G3-H3)/G3*100</f>
        <v>14.298566930145876</v>
      </c>
      <c r="J3" s="13"/>
      <c r="K3" s="2">
        <v>4822</v>
      </c>
      <c r="L3" s="2">
        <v>4428.6000000000004</v>
      </c>
      <c r="M3" s="2">
        <f>(K3-L3)/K3*100</f>
        <v>8.1584404811281548</v>
      </c>
    </row>
    <row r="4" spans="1:13" ht="30" x14ac:dyDescent="0.25">
      <c r="A4" s="2">
        <v>2</v>
      </c>
      <c r="B4" s="3" t="s">
        <v>70</v>
      </c>
      <c r="C4" s="3" t="s">
        <v>74</v>
      </c>
      <c r="D4" s="3">
        <v>60</v>
      </c>
      <c r="E4" s="3" t="s">
        <v>75</v>
      </c>
      <c r="F4" s="13"/>
      <c r="G4" s="2">
        <f>4.74*1000</f>
        <v>4740</v>
      </c>
      <c r="H4" s="2">
        <f>4.43*1000</f>
        <v>4430</v>
      </c>
      <c r="I4" s="2">
        <f>(G4-H4)/G4*100</f>
        <v>6.5400843881856545</v>
      </c>
      <c r="J4" s="13"/>
      <c r="K4" s="2">
        <f>4.85*1000</f>
        <v>4850</v>
      </c>
      <c r="L4" s="10">
        <f>5.92*1000</f>
        <v>5920</v>
      </c>
      <c r="M4" s="2">
        <f>(K4-L4)/K4*100</f>
        <v>-22.061855670103093</v>
      </c>
    </row>
    <row r="9" spans="1:13" ht="15" customHeight="1" x14ac:dyDescent="0.25"/>
  </sheetData>
  <mergeCells count="11">
    <mergeCell ref="M1:M2"/>
    <mergeCell ref="A1:A2"/>
    <mergeCell ref="B1:B2"/>
    <mergeCell ref="G1:H1"/>
    <mergeCell ref="E1:E2"/>
    <mergeCell ref="C1:C2"/>
    <mergeCell ref="D1:D2"/>
    <mergeCell ref="K1:L1"/>
    <mergeCell ref="F1:F4"/>
    <mergeCell ref="J1:J4"/>
    <mergeCell ref="I1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pane xSplit="2" topLeftCell="F1" activePane="topRight" state="frozen"/>
      <selection pane="topRight" activeCell="B4" sqref="B4:B5"/>
    </sheetView>
  </sheetViews>
  <sheetFormatPr defaultRowHeight="15" x14ac:dyDescent="0.25"/>
  <cols>
    <col min="1" max="1" width="3.28515625" customWidth="1"/>
    <col min="2" max="2" width="40" customWidth="1"/>
    <col min="3" max="3" width="2.42578125" customWidth="1"/>
    <col min="4" max="5" width="14.85546875" customWidth="1"/>
    <col min="6" max="7" width="2.42578125" customWidth="1"/>
    <col min="8" max="9" width="14.85546875" customWidth="1"/>
    <col min="10" max="10" width="2.42578125" customWidth="1"/>
    <col min="11" max="12" width="14.85546875" customWidth="1"/>
    <col min="13" max="14" width="2.42578125" customWidth="1"/>
    <col min="15" max="16" width="14.85546875" customWidth="1"/>
    <col min="17" max="17" width="2.42578125" customWidth="1"/>
    <col min="18" max="19" width="14.85546875" customWidth="1"/>
  </cols>
  <sheetData>
    <row r="1" spans="1:19" x14ac:dyDescent="0.25">
      <c r="A1" s="20" t="s">
        <v>1</v>
      </c>
      <c r="B1" s="12" t="s">
        <v>0</v>
      </c>
      <c r="C1" s="14" t="s">
        <v>63</v>
      </c>
      <c r="D1" s="12" t="s">
        <v>61</v>
      </c>
      <c r="E1" s="12"/>
      <c r="F1" s="17">
        <v>41941</v>
      </c>
      <c r="G1" s="14" t="s">
        <v>64</v>
      </c>
      <c r="H1" s="12" t="s">
        <v>61</v>
      </c>
      <c r="I1" s="12"/>
      <c r="J1" s="14" t="s">
        <v>65</v>
      </c>
      <c r="K1" s="12" t="s">
        <v>61</v>
      </c>
      <c r="L1" s="12"/>
      <c r="M1" s="17">
        <v>41942</v>
      </c>
      <c r="N1" s="14" t="s">
        <v>67</v>
      </c>
      <c r="O1" s="12" t="s">
        <v>66</v>
      </c>
      <c r="P1" s="12"/>
      <c r="Q1" s="14" t="s">
        <v>68</v>
      </c>
      <c r="R1" s="12" t="s">
        <v>66</v>
      </c>
      <c r="S1" s="12"/>
    </row>
    <row r="2" spans="1:19" x14ac:dyDescent="0.25">
      <c r="A2" s="21"/>
      <c r="B2" s="12"/>
      <c r="C2" s="15"/>
      <c r="D2" s="4" t="s">
        <v>25</v>
      </c>
      <c r="E2" s="4" t="s">
        <v>24</v>
      </c>
      <c r="F2" s="18"/>
      <c r="G2" s="15"/>
      <c r="H2" s="4" t="s">
        <v>25</v>
      </c>
      <c r="I2" s="4" t="s">
        <v>24</v>
      </c>
      <c r="J2" s="15"/>
      <c r="K2" s="4" t="s">
        <v>25</v>
      </c>
      <c r="L2" s="4" t="s">
        <v>24</v>
      </c>
      <c r="M2" s="18"/>
      <c r="N2" s="15"/>
      <c r="O2" s="4" t="s">
        <v>25</v>
      </c>
      <c r="P2" s="4" t="s">
        <v>24</v>
      </c>
      <c r="Q2" s="15"/>
      <c r="R2" s="4" t="s">
        <v>25</v>
      </c>
      <c r="S2" s="4" t="s">
        <v>24</v>
      </c>
    </row>
    <row r="3" spans="1:19" ht="30" x14ac:dyDescent="0.25">
      <c r="A3" s="2">
        <v>1</v>
      </c>
      <c r="B3" s="3" t="s">
        <v>3</v>
      </c>
      <c r="C3" s="15"/>
      <c r="D3" s="2">
        <v>4633.3999999999996</v>
      </c>
      <c r="E3" s="2">
        <v>4243.3</v>
      </c>
      <c r="F3" s="18"/>
      <c r="G3" s="15"/>
      <c r="H3" s="2">
        <v>6214.4</v>
      </c>
      <c r="I3" s="10">
        <v>6893.9</v>
      </c>
      <c r="J3" s="15"/>
      <c r="K3" s="2">
        <v>4136.8</v>
      </c>
      <c r="L3" s="10">
        <v>5993.6</v>
      </c>
      <c r="M3" s="18"/>
      <c r="N3" s="15"/>
      <c r="O3" s="2">
        <v>7873.6</v>
      </c>
      <c r="P3" s="2">
        <v>6564.5</v>
      </c>
      <c r="Q3" s="15"/>
      <c r="R3" s="2">
        <v>5676</v>
      </c>
      <c r="S3" s="10">
        <v>6280.7</v>
      </c>
    </row>
    <row r="4" spans="1:19" ht="45" x14ac:dyDescent="0.25">
      <c r="A4" s="2">
        <v>2</v>
      </c>
      <c r="B4" s="3" t="s">
        <v>4</v>
      </c>
      <c r="C4" s="15"/>
      <c r="D4" s="2">
        <v>1366.1</v>
      </c>
      <c r="E4" s="2">
        <v>1062.0999999999999</v>
      </c>
      <c r="F4" s="18"/>
      <c r="G4" s="15"/>
      <c r="H4" s="2">
        <v>667.4</v>
      </c>
      <c r="I4" s="2">
        <v>344.9</v>
      </c>
      <c r="J4" s="15"/>
      <c r="K4" s="2">
        <v>471.1</v>
      </c>
      <c r="L4" s="2">
        <v>360.3</v>
      </c>
      <c r="M4" s="18"/>
      <c r="N4" s="15"/>
      <c r="O4" s="2">
        <v>584</v>
      </c>
      <c r="P4" s="2">
        <v>299.60000000000002</v>
      </c>
      <c r="Q4" s="15"/>
      <c r="R4" s="2">
        <v>606.70000000000005</v>
      </c>
      <c r="S4" s="2">
        <v>440.3</v>
      </c>
    </row>
    <row r="5" spans="1:19" ht="30" x14ac:dyDescent="0.25">
      <c r="A5" s="2">
        <v>3</v>
      </c>
      <c r="B5" s="3" t="s">
        <v>5</v>
      </c>
      <c r="C5" s="16"/>
      <c r="D5" s="2">
        <v>6153</v>
      </c>
      <c r="E5" s="2">
        <v>5468</v>
      </c>
      <c r="F5" s="19"/>
      <c r="G5" s="16"/>
      <c r="H5" s="2">
        <v>5307.8</v>
      </c>
      <c r="I5" s="2">
        <v>2974.8</v>
      </c>
      <c r="J5" s="16"/>
      <c r="K5" s="2">
        <v>3245.4</v>
      </c>
      <c r="L5" s="2">
        <v>3119.4</v>
      </c>
      <c r="M5" s="19"/>
      <c r="N5" s="16"/>
      <c r="O5" s="2">
        <v>4126.6000000000004</v>
      </c>
      <c r="P5" s="2">
        <v>3588</v>
      </c>
      <c r="Q5" s="16"/>
      <c r="R5" s="2">
        <v>4614.7</v>
      </c>
      <c r="S5" s="10">
        <v>4965</v>
      </c>
    </row>
    <row r="11" spans="1:19" ht="15" customHeight="1" x14ac:dyDescent="0.25"/>
  </sheetData>
  <mergeCells count="14">
    <mergeCell ref="Q1:Q5"/>
    <mergeCell ref="R1:S1"/>
    <mergeCell ref="M1:M5"/>
    <mergeCell ref="F1:F5"/>
    <mergeCell ref="A1:A2"/>
    <mergeCell ref="B1:B2"/>
    <mergeCell ref="D1:E1"/>
    <mergeCell ref="N1:N5"/>
    <mergeCell ref="O1:P1"/>
    <mergeCell ref="H1:I1"/>
    <mergeCell ref="C1:C5"/>
    <mergeCell ref="G1:G5"/>
    <mergeCell ref="J1:J5"/>
    <mergeCell ref="K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4" sqref="E14"/>
    </sheetView>
  </sheetViews>
  <sheetFormatPr defaultRowHeight="15" x14ac:dyDescent="0.25"/>
  <cols>
    <col min="1" max="1" width="27.140625" bestFit="1" customWidth="1"/>
  </cols>
  <sheetData>
    <row r="1" spans="1:10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</row>
    <row r="2" spans="1:10" x14ac:dyDescent="0.25">
      <c r="A2" s="2" t="s">
        <v>62</v>
      </c>
      <c r="B2" s="2"/>
      <c r="C2" s="2"/>
      <c r="D2" s="2">
        <v>189.6</v>
      </c>
      <c r="E2" s="2">
        <v>479.2</v>
      </c>
      <c r="F2" s="2">
        <v>3546</v>
      </c>
      <c r="G2" s="2"/>
      <c r="H2" s="2"/>
      <c r="I2" s="2"/>
      <c r="J2" s="2"/>
    </row>
    <row r="3" spans="1:10" x14ac:dyDescent="0.25">
      <c r="A3" s="2" t="s">
        <v>56</v>
      </c>
      <c r="B3" s="2">
        <v>10</v>
      </c>
      <c r="C3" s="2" t="b">
        <v>0</v>
      </c>
      <c r="D3" s="2">
        <v>216.9</v>
      </c>
      <c r="E3" s="2">
        <v>695.1</v>
      </c>
      <c r="F3" s="2">
        <v>4633.3999999999996</v>
      </c>
      <c r="G3" s="2">
        <v>2622.1</v>
      </c>
      <c r="H3" s="2" t="s">
        <v>18</v>
      </c>
      <c r="I3" s="2" t="s">
        <v>18</v>
      </c>
      <c r="J3" s="2">
        <v>158</v>
      </c>
    </row>
    <row r="4" spans="1:10" x14ac:dyDescent="0.25">
      <c r="A4" s="2" t="s">
        <v>55</v>
      </c>
      <c r="B4" s="2">
        <v>10</v>
      </c>
      <c r="C4" s="2" t="b">
        <v>1</v>
      </c>
      <c r="D4" s="2">
        <v>245</v>
      </c>
      <c r="E4" s="2">
        <v>525.29999999999995</v>
      </c>
      <c r="F4" s="2">
        <v>4243.3</v>
      </c>
      <c r="G4" s="2">
        <v>2621.4</v>
      </c>
      <c r="H4" s="2" t="s">
        <v>18</v>
      </c>
      <c r="I4" s="2" t="s">
        <v>18</v>
      </c>
      <c r="J4" s="2">
        <v>158</v>
      </c>
    </row>
    <row r="5" spans="1:10" x14ac:dyDescent="0.25">
      <c r="A5" s="2" t="s">
        <v>59</v>
      </c>
      <c r="B5" s="2">
        <v>10</v>
      </c>
      <c r="C5" s="2" t="b">
        <v>0</v>
      </c>
      <c r="D5" s="2">
        <v>269.8</v>
      </c>
      <c r="E5" s="2">
        <v>366.6</v>
      </c>
      <c r="F5" s="2">
        <v>1366.1</v>
      </c>
      <c r="G5" s="2">
        <v>666.9</v>
      </c>
      <c r="H5" s="2" t="s">
        <v>18</v>
      </c>
      <c r="I5" s="2" t="s">
        <v>18</v>
      </c>
      <c r="J5" s="2">
        <v>158</v>
      </c>
    </row>
    <row r="6" spans="1:10" x14ac:dyDescent="0.25">
      <c r="A6" s="2" t="s">
        <v>57</v>
      </c>
      <c r="B6" s="2">
        <v>10</v>
      </c>
      <c r="C6" s="2" t="b">
        <v>1</v>
      </c>
      <c r="D6" s="2">
        <v>240.8</v>
      </c>
      <c r="E6" s="2">
        <v>540.79999999999995</v>
      </c>
      <c r="F6" s="2">
        <v>1062.0999999999999</v>
      </c>
      <c r="G6" s="2">
        <v>1234.2</v>
      </c>
      <c r="H6" s="2" t="s">
        <v>18</v>
      </c>
      <c r="I6" s="2" t="s">
        <v>18</v>
      </c>
      <c r="J6" s="2">
        <v>158</v>
      </c>
    </row>
    <row r="7" spans="1:10" x14ac:dyDescent="0.25">
      <c r="A7" s="2" t="s">
        <v>60</v>
      </c>
      <c r="B7" s="2">
        <v>10</v>
      </c>
      <c r="C7" s="2" t="b">
        <v>0</v>
      </c>
      <c r="D7" s="2">
        <v>159.30000000000001</v>
      </c>
      <c r="E7" s="2">
        <v>201.3</v>
      </c>
      <c r="F7" s="2">
        <v>6153</v>
      </c>
      <c r="G7" s="2">
        <v>2227.4</v>
      </c>
      <c r="H7" s="2" t="s">
        <v>18</v>
      </c>
      <c r="I7" s="2" t="s">
        <v>18</v>
      </c>
      <c r="J7" s="2">
        <v>11</v>
      </c>
    </row>
    <row r="8" spans="1:10" x14ac:dyDescent="0.25">
      <c r="A8" s="2" t="s">
        <v>58</v>
      </c>
      <c r="B8" s="2">
        <v>10</v>
      </c>
      <c r="C8" s="2" t="b">
        <v>1</v>
      </c>
      <c r="D8" s="2">
        <v>157</v>
      </c>
      <c r="E8" s="2">
        <v>211.1</v>
      </c>
      <c r="F8" s="2">
        <v>5468</v>
      </c>
      <c r="G8" s="2">
        <v>2339.3000000000002</v>
      </c>
      <c r="H8" s="2" t="s">
        <v>18</v>
      </c>
      <c r="I8" s="2" t="s">
        <v>18</v>
      </c>
      <c r="J8" s="2">
        <v>11</v>
      </c>
    </row>
    <row r="9" spans="1:10" x14ac:dyDescent="0.25">
      <c r="A9" s="2" t="s">
        <v>56</v>
      </c>
      <c r="B9" s="2">
        <v>10</v>
      </c>
      <c r="C9" s="2" t="b">
        <v>0</v>
      </c>
      <c r="D9" s="2">
        <v>199.5</v>
      </c>
      <c r="E9" s="2">
        <v>528.1</v>
      </c>
      <c r="F9" s="2">
        <v>4254.3999999999996</v>
      </c>
      <c r="G9" s="2">
        <v>2032.1</v>
      </c>
      <c r="H9" s="2" t="s">
        <v>18</v>
      </c>
      <c r="I9" s="2" t="s">
        <v>18</v>
      </c>
      <c r="J9" s="2">
        <v>158</v>
      </c>
    </row>
    <row r="10" spans="1:10" x14ac:dyDescent="0.25">
      <c r="A10" s="2" t="s">
        <v>55</v>
      </c>
      <c r="B10" s="2">
        <v>10</v>
      </c>
      <c r="C10" s="2" t="b">
        <v>1</v>
      </c>
      <c r="D10" s="2">
        <v>287.3</v>
      </c>
      <c r="E10" s="2">
        <v>2674.1</v>
      </c>
      <c r="F10" s="2">
        <v>4009.5</v>
      </c>
      <c r="G10" s="2">
        <v>2435.3000000000002</v>
      </c>
      <c r="H10" s="2" t="s">
        <v>18</v>
      </c>
      <c r="I10" s="2" t="s">
        <v>18</v>
      </c>
      <c r="J10" s="2">
        <v>158</v>
      </c>
    </row>
    <row r="11" spans="1:10" x14ac:dyDescent="0.25">
      <c r="A11" s="2" t="s">
        <v>57</v>
      </c>
      <c r="B11" s="2">
        <v>10</v>
      </c>
      <c r="C11" s="2" t="b">
        <v>1</v>
      </c>
      <c r="D11" s="2">
        <v>159</v>
      </c>
      <c r="E11" s="2">
        <v>275.39999999999998</v>
      </c>
      <c r="F11" s="2">
        <v>344.9</v>
      </c>
      <c r="G11" s="2">
        <v>134.69999999999999</v>
      </c>
      <c r="H11" s="2" t="s">
        <v>18</v>
      </c>
      <c r="I11" s="2" t="s">
        <v>18</v>
      </c>
      <c r="J11" s="2">
        <v>158</v>
      </c>
    </row>
    <row r="12" spans="1:10" x14ac:dyDescent="0.25">
      <c r="A12" s="2" t="s">
        <v>58</v>
      </c>
      <c r="B12" s="2">
        <v>10</v>
      </c>
      <c r="C12" s="2" t="b">
        <v>1</v>
      </c>
      <c r="D12" s="2">
        <v>118.1</v>
      </c>
      <c r="E12" s="2">
        <v>192.4</v>
      </c>
      <c r="F12" s="2">
        <v>2974.8</v>
      </c>
      <c r="G12" s="2">
        <v>618.20000000000005</v>
      </c>
      <c r="H12" s="2" t="s">
        <v>18</v>
      </c>
      <c r="I12" s="2" t="s">
        <v>18</v>
      </c>
      <c r="J12" s="2">
        <v>11</v>
      </c>
    </row>
    <row r="13" spans="1:10" x14ac:dyDescent="0.25">
      <c r="A13" s="2" t="s">
        <v>55</v>
      </c>
      <c r="B13" s="2">
        <v>10</v>
      </c>
      <c r="C13" s="2" t="b">
        <v>1</v>
      </c>
      <c r="D13" s="2">
        <v>174.5</v>
      </c>
      <c r="E13" s="2">
        <v>623.29999999999995</v>
      </c>
      <c r="F13" s="2">
        <v>6893.9</v>
      </c>
      <c r="G13" s="2">
        <v>2866.5</v>
      </c>
      <c r="H13" s="2" t="s">
        <v>18</v>
      </c>
      <c r="I13" s="2" t="s">
        <v>18</v>
      </c>
      <c r="J13" s="2">
        <v>158</v>
      </c>
    </row>
    <row r="14" spans="1:10" x14ac:dyDescent="0.25">
      <c r="A14" s="2" t="s">
        <v>59</v>
      </c>
      <c r="B14" s="2">
        <v>10</v>
      </c>
      <c r="C14" s="2" t="b">
        <v>0</v>
      </c>
      <c r="D14" s="2">
        <v>191.5</v>
      </c>
      <c r="E14" s="2">
        <v>281</v>
      </c>
      <c r="F14" s="2">
        <v>667.4</v>
      </c>
      <c r="G14" s="2">
        <v>284.2</v>
      </c>
      <c r="H14" s="2" t="s">
        <v>18</v>
      </c>
      <c r="I14" s="2" t="s">
        <v>18</v>
      </c>
      <c r="J14" s="2">
        <v>158</v>
      </c>
    </row>
    <row r="15" spans="1:10" x14ac:dyDescent="0.25">
      <c r="A15" s="2" t="s">
        <v>60</v>
      </c>
      <c r="B15" s="2">
        <v>10</v>
      </c>
      <c r="C15" s="2" t="b">
        <v>0</v>
      </c>
      <c r="D15" s="2">
        <v>138.5</v>
      </c>
      <c r="E15" s="2">
        <v>182.8</v>
      </c>
      <c r="F15" s="2">
        <v>5307.8</v>
      </c>
      <c r="G15" s="2">
        <v>1561.4</v>
      </c>
      <c r="H15" s="2" t="s">
        <v>18</v>
      </c>
      <c r="I15" s="2" t="s">
        <v>18</v>
      </c>
      <c r="J15" s="2">
        <v>11</v>
      </c>
    </row>
    <row r="16" spans="1:10" x14ac:dyDescent="0.25">
      <c r="A16" s="2" t="s">
        <v>56</v>
      </c>
      <c r="B16" s="2">
        <v>10</v>
      </c>
      <c r="C16" s="2" t="b">
        <v>0</v>
      </c>
      <c r="D16" s="2">
        <v>194.1</v>
      </c>
      <c r="E16" s="2">
        <v>379.3</v>
      </c>
      <c r="F16" s="2">
        <v>6214.4</v>
      </c>
      <c r="G16" s="2">
        <v>2859.4</v>
      </c>
      <c r="H16" s="2" t="s">
        <v>18</v>
      </c>
      <c r="I16" s="2" t="s">
        <v>18</v>
      </c>
      <c r="J16" s="2">
        <v>158</v>
      </c>
    </row>
    <row r="17" spans="1:10" x14ac:dyDescent="0.25">
      <c r="A17" s="2" t="s">
        <v>59</v>
      </c>
      <c r="B17" s="2">
        <v>20</v>
      </c>
      <c r="C17" s="2" t="b">
        <v>0</v>
      </c>
      <c r="D17" s="2">
        <v>192.7</v>
      </c>
      <c r="E17" s="2">
        <v>301.8</v>
      </c>
      <c r="F17" s="2">
        <v>471.1</v>
      </c>
      <c r="G17" s="2">
        <v>175.7</v>
      </c>
      <c r="H17" s="2" t="s">
        <v>18</v>
      </c>
      <c r="I17" s="2" t="s">
        <v>18</v>
      </c>
      <c r="J17" s="2">
        <v>158</v>
      </c>
    </row>
    <row r="18" spans="1:10" x14ac:dyDescent="0.25">
      <c r="A18" s="2" t="s">
        <v>60</v>
      </c>
      <c r="B18" s="2">
        <v>20</v>
      </c>
      <c r="C18" s="2" t="b">
        <v>0</v>
      </c>
      <c r="D18" s="2">
        <v>109.9</v>
      </c>
      <c r="E18" s="2">
        <v>146.9</v>
      </c>
      <c r="F18" s="2">
        <v>3245.4</v>
      </c>
      <c r="G18" s="2">
        <v>477.3</v>
      </c>
      <c r="H18" s="2" t="s">
        <v>18</v>
      </c>
      <c r="I18" s="2" t="s">
        <v>18</v>
      </c>
      <c r="J18" s="2">
        <v>11</v>
      </c>
    </row>
    <row r="19" spans="1:10" x14ac:dyDescent="0.25">
      <c r="A19" s="2" t="s">
        <v>56</v>
      </c>
      <c r="B19" s="2">
        <v>20</v>
      </c>
      <c r="C19" s="2" t="b">
        <v>0</v>
      </c>
      <c r="D19" s="2">
        <v>302.39999999999998</v>
      </c>
      <c r="E19" s="2">
        <v>666.4</v>
      </c>
      <c r="F19" s="2">
        <v>4136.8</v>
      </c>
      <c r="G19" s="2">
        <v>2579.8000000000002</v>
      </c>
      <c r="H19" s="2" t="s">
        <v>18</v>
      </c>
      <c r="I19" s="2" t="s">
        <v>18</v>
      </c>
      <c r="J19" s="2">
        <v>158</v>
      </c>
    </row>
    <row r="20" spans="1:10" x14ac:dyDescent="0.25">
      <c r="A20" s="2" t="s">
        <v>57</v>
      </c>
      <c r="B20" s="2">
        <v>20</v>
      </c>
      <c r="C20" s="2" t="b">
        <v>1</v>
      </c>
      <c r="D20" s="2">
        <v>156</v>
      </c>
      <c r="E20" s="2">
        <v>291.60000000000002</v>
      </c>
      <c r="F20" s="2">
        <v>360.3</v>
      </c>
      <c r="G20" s="2">
        <v>261.3</v>
      </c>
      <c r="H20" s="2" t="s">
        <v>18</v>
      </c>
      <c r="I20" s="2" t="s">
        <v>18</v>
      </c>
      <c r="J20" s="2">
        <v>158</v>
      </c>
    </row>
    <row r="21" spans="1:10" x14ac:dyDescent="0.25">
      <c r="A21" s="2" t="s">
        <v>58</v>
      </c>
      <c r="B21" s="2">
        <v>20</v>
      </c>
      <c r="C21" s="2" t="b">
        <v>1</v>
      </c>
      <c r="D21" s="2">
        <v>130.69999999999999</v>
      </c>
      <c r="E21" s="2">
        <v>179.1</v>
      </c>
      <c r="F21" s="2">
        <v>3119.4</v>
      </c>
      <c r="G21" s="2">
        <v>465.9</v>
      </c>
      <c r="H21" s="2" t="s">
        <v>18</v>
      </c>
      <c r="I21" s="2" t="s">
        <v>18</v>
      </c>
      <c r="J21" s="2">
        <v>11</v>
      </c>
    </row>
    <row r="22" spans="1:10" x14ac:dyDescent="0.25">
      <c r="A22" s="2" t="s">
        <v>55</v>
      </c>
      <c r="B22" s="2">
        <v>20</v>
      </c>
      <c r="C22" s="2" t="b">
        <v>1</v>
      </c>
      <c r="D22" s="2">
        <v>148.19999999999999</v>
      </c>
      <c r="E22" s="2">
        <v>321.2</v>
      </c>
      <c r="F22" s="2">
        <v>5993.6</v>
      </c>
      <c r="G22" s="2">
        <v>3052</v>
      </c>
      <c r="H22" s="2" t="s">
        <v>18</v>
      </c>
      <c r="I22" s="2" t="s">
        <v>18</v>
      </c>
      <c r="J22" s="2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3" sqref="C3"/>
    </sheetView>
  </sheetViews>
  <sheetFormatPr defaultRowHeight="15" x14ac:dyDescent="0.25"/>
  <cols>
    <col min="1" max="1" width="4.42578125" customWidth="1"/>
    <col min="2" max="2" width="44.7109375" style="1" customWidth="1"/>
    <col min="3" max="3" width="10.42578125" style="1" customWidth="1"/>
    <col min="4" max="5" width="10.42578125" style="1" bestFit="1" customWidth="1"/>
    <col min="6" max="6" width="10.42578125" style="1" customWidth="1"/>
    <col min="7" max="8" width="10.42578125" style="1" bestFit="1" customWidth="1"/>
    <col min="9" max="10" width="11.85546875" customWidth="1"/>
    <col min="11" max="11" width="41.140625" bestFit="1" customWidth="1"/>
  </cols>
  <sheetData>
    <row r="1" spans="1:11" x14ac:dyDescent="0.25">
      <c r="A1" s="20" t="s">
        <v>1</v>
      </c>
      <c r="B1" s="20" t="s">
        <v>0</v>
      </c>
      <c r="C1" s="12" t="s">
        <v>38</v>
      </c>
      <c r="D1" s="12"/>
      <c r="E1" s="12"/>
      <c r="F1" s="12"/>
      <c r="G1" s="12"/>
      <c r="H1" s="12"/>
      <c r="I1" s="12"/>
      <c r="J1" s="12"/>
      <c r="K1" s="20" t="s">
        <v>2</v>
      </c>
    </row>
    <row r="2" spans="1:11" s="1" customFormat="1" ht="30" x14ac:dyDescent="0.25">
      <c r="A2" s="21"/>
      <c r="B2" s="21"/>
      <c r="C2" s="6" t="s">
        <v>40</v>
      </c>
      <c r="D2" s="6" t="s">
        <v>41</v>
      </c>
      <c r="E2" s="6" t="s">
        <v>42</v>
      </c>
      <c r="F2" s="6" t="s">
        <v>45</v>
      </c>
      <c r="G2" s="6" t="s">
        <v>46</v>
      </c>
      <c r="H2" s="6" t="s">
        <v>47</v>
      </c>
      <c r="I2" s="4" t="s">
        <v>43</v>
      </c>
      <c r="J2" s="4" t="s">
        <v>44</v>
      </c>
      <c r="K2" s="21"/>
    </row>
    <row r="3" spans="1:11" ht="30" x14ac:dyDescent="0.25">
      <c r="A3" s="2">
        <v>1</v>
      </c>
      <c r="B3" s="3" t="s">
        <v>32</v>
      </c>
      <c r="C3" s="3">
        <v>1.1499999999999999</v>
      </c>
      <c r="D3" s="3">
        <v>1.27</v>
      </c>
      <c r="E3" s="3">
        <v>1.72</v>
      </c>
      <c r="F3" s="3">
        <v>1.19</v>
      </c>
      <c r="G3" s="3">
        <v>1.25</v>
      </c>
      <c r="H3" s="3">
        <v>1.2</v>
      </c>
      <c r="I3" s="2"/>
      <c r="J3" s="2"/>
      <c r="K3" s="2"/>
    </row>
    <row r="4" spans="1:11" ht="30" x14ac:dyDescent="0.25">
      <c r="A4" s="2">
        <v>2</v>
      </c>
      <c r="B4" s="3" t="s">
        <v>33</v>
      </c>
      <c r="C4" s="3"/>
      <c r="D4" s="3"/>
      <c r="E4" s="3"/>
      <c r="F4" s="3"/>
      <c r="G4" s="3"/>
      <c r="H4" s="3"/>
      <c r="I4" s="2"/>
      <c r="J4" s="2"/>
      <c r="K4" s="2"/>
    </row>
    <row r="5" spans="1:11" ht="30" x14ac:dyDescent="0.25">
      <c r="A5" s="2">
        <v>3</v>
      </c>
      <c r="B5" s="3" t="s">
        <v>34</v>
      </c>
      <c r="C5" s="3"/>
      <c r="D5" s="3"/>
      <c r="E5" s="3"/>
      <c r="F5" s="3"/>
      <c r="G5" s="3"/>
      <c r="H5" s="3"/>
      <c r="I5" s="2"/>
      <c r="J5" s="2"/>
      <c r="K5" s="2"/>
    </row>
    <row r="6" spans="1:11" ht="30" x14ac:dyDescent="0.25">
      <c r="A6" s="2">
        <v>4</v>
      </c>
      <c r="B6" s="3" t="s">
        <v>35</v>
      </c>
      <c r="C6" s="3">
        <v>14.18</v>
      </c>
      <c r="D6" s="3">
        <v>41.91</v>
      </c>
      <c r="F6" s="3">
        <v>42.23</v>
      </c>
      <c r="G6" s="3">
        <v>32.270000000000003</v>
      </c>
      <c r="H6" s="3"/>
      <c r="I6" s="7">
        <f>AVERAGE(C6:D6)</f>
        <v>28.044999999999998</v>
      </c>
      <c r="J6" s="7">
        <f>AVERAGE(F6:H6)</f>
        <v>37.25</v>
      </c>
      <c r="K6" s="2"/>
    </row>
    <row r="7" spans="1:11" ht="30" x14ac:dyDescent="0.25">
      <c r="A7" s="2">
        <v>5</v>
      </c>
      <c r="B7" s="3" t="s">
        <v>36</v>
      </c>
      <c r="C7" s="3"/>
      <c r="D7" s="3"/>
      <c r="E7" s="3"/>
      <c r="F7" s="3"/>
      <c r="G7" s="3"/>
      <c r="H7" s="3"/>
      <c r="I7" s="2"/>
      <c r="J7" s="2"/>
      <c r="K7" s="2"/>
    </row>
    <row r="8" spans="1:11" ht="30" x14ac:dyDescent="0.25">
      <c r="A8" s="2">
        <v>6</v>
      </c>
      <c r="B8" s="3" t="s">
        <v>37</v>
      </c>
      <c r="C8" s="3"/>
      <c r="D8" s="3"/>
      <c r="E8" s="3"/>
      <c r="F8" s="3"/>
      <c r="G8" s="3"/>
      <c r="H8" s="3"/>
      <c r="I8" s="2"/>
      <c r="J8" s="2"/>
      <c r="K8" s="2"/>
    </row>
    <row r="10" spans="1:11" x14ac:dyDescent="0.25">
      <c r="B10"/>
      <c r="C10"/>
      <c r="D10"/>
      <c r="E10"/>
      <c r="F10"/>
      <c r="G10"/>
      <c r="H10"/>
    </row>
    <row r="11" spans="1:11" x14ac:dyDescent="0.25">
      <c r="B11"/>
      <c r="C11"/>
      <c r="D11"/>
      <c r="E11"/>
      <c r="F11"/>
      <c r="G11"/>
      <c r="H11"/>
    </row>
    <row r="12" spans="1:11" x14ac:dyDescent="0.25">
      <c r="B12"/>
      <c r="C12"/>
      <c r="D12"/>
      <c r="E12"/>
      <c r="F12"/>
      <c r="G12"/>
      <c r="H12"/>
    </row>
    <row r="13" spans="1:11" x14ac:dyDescent="0.25">
      <c r="B13" s="5"/>
      <c r="C13" s="5"/>
      <c r="D13" s="5"/>
      <c r="E13" s="5"/>
      <c r="F13" s="5"/>
      <c r="G13" s="5"/>
      <c r="H13" s="5"/>
    </row>
    <row r="14" spans="1:11" x14ac:dyDescent="0.25">
      <c r="B14"/>
      <c r="C14"/>
      <c r="D14"/>
      <c r="E14"/>
      <c r="F14"/>
      <c r="G14"/>
      <c r="H14"/>
    </row>
    <row r="15" spans="1:11" x14ac:dyDescent="0.25">
      <c r="B15"/>
      <c r="C15"/>
      <c r="D15"/>
      <c r="E15"/>
      <c r="F15"/>
      <c r="G15"/>
      <c r="H15"/>
    </row>
    <row r="16" spans="1:11" x14ac:dyDescent="0.25">
      <c r="B16"/>
      <c r="C16"/>
      <c r="D16"/>
      <c r="E16"/>
      <c r="F16"/>
      <c r="G16"/>
      <c r="H16"/>
    </row>
    <row r="17" spans="2:8" x14ac:dyDescent="0.25">
      <c r="B17"/>
      <c r="C17"/>
      <c r="D17"/>
      <c r="E17"/>
      <c r="F17"/>
      <c r="G17"/>
      <c r="H17"/>
    </row>
  </sheetData>
  <mergeCells count="4">
    <mergeCell ref="A1:A2"/>
    <mergeCell ref="B1:B2"/>
    <mergeCell ref="K1:K2"/>
    <mergeCell ref="C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4" sqref="B14:E14"/>
    </sheetView>
  </sheetViews>
  <sheetFormatPr defaultRowHeight="15" x14ac:dyDescent="0.25"/>
  <cols>
    <col min="1" max="1" width="4.42578125" customWidth="1"/>
    <col min="2" max="2" width="44.7109375" style="1" customWidth="1"/>
    <col min="3" max="4" width="11.85546875" customWidth="1"/>
    <col min="5" max="5" width="41.140625" bestFit="1" customWidth="1"/>
  </cols>
  <sheetData>
    <row r="1" spans="1:5" ht="39.75" customHeight="1" x14ac:dyDescent="0.25">
      <c r="A1" s="20" t="s">
        <v>1</v>
      </c>
      <c r="B1" s="20" t="s">
        <v>0</v>
      </c>
      <c r="C1" s="12" t="s">
        <v>38</v>
      </c>
      <c r="D1" s="22"/>
      <c r="E1" s="20" t="s">
        <v>2</v>
      </c>
    </row>
    <row r="2" spans="1:5" s="1" customFormat="1" x14ac:dyDescent="0.25">
      <c r="A2" s="21"/>
      <c r="B2" s="21"/>
      <c r="C2" s="4" t="s">
        <v>25</v>
      </c>
      <c r="D2" s="4" t="s">
        <v>24</v>
      </c>
      <c r="E2" s="21"/>
    </row>
    <row r="3" spans="1:5" ht="30" x14ac:dyDescent="0.25">
      <c r="A3" s="2">
        <v>1</v>
      </c>
      <c r="B3" s="3" t="s">
        <v>32</v>
      </c>
      <c r="C3" s="2">
        <v>4</v>
      </c>
      <c r="D3" s="2">
        <v>2.6</v>
      </c>
      <c r="E3" s="2"/>
    </row>
    <row r="4" spans="1:5" ht="30" x14ac:dyDescent="0.25">
      <c r="A4" s="2">
        <v>2</v>
      </c>
      <c r="B4" s="3" t="s">
        <v>33</v>
      </c>
      <c r="C4" s="2">
        <v>0.13100000000000001</v>
      </c>
      <c r="D4" s="2">
        <v>0.185</v>
      </c>
      <c r="E4" s="2"/>
    </row>
    <row r="5" spans="1:5" ht="30" x14ac:dyDescent="0.25">
      <c r="A5" s="2">
        <v>3</v>
      </c>
      <c r="B5" s="3" t="s">
        <v>34</v>
      </c>
      <c r="C5" s="2">
        <v>2.76</v>
      </c>
      <c r="D5" s="2">
        <v>2.62</v>
      </c>
      <c r="E5" s="2"/>
    </row>
    <row r="6" spans="1:5" ht="30" x14ac:dyDescent="0.25">
      <c r="A6" s="2">
        <v>4</v>
      </c>
      <c r="B6" s="3" t="s">
        <v>35</v>
      </c>
      <c r="C6" s="2">
        <v>102</v>
      </c>
      <c r="D6" s="2">
        <v>72</v>
      </c>
      <c r="E6" s="2">
        <v>0.65900000000000003</v>
      </c>
    </row>
    <row r="7" spans="1:5" ht="30" x14ac:dyDescent="0.25">
      <c r="A7" s="2">
        <v>5</v>
      </c>
      <c r="B7" s="3" t="s">
        <v>36</v>
      </c>
      <c r="C7" s="2">
        <v>4.25</v>
      </c>
      <c r="D7" s="2">
        <v>1.77</v>
      </c>
      <c r="E7" s="2"/>
    </row>
    <row r="8" spans="1:5" ht="30" x14ac:dyDescent="0.25">
      <c r="A8" s="2">
        <v>6</v>
      </c>
      <c r="B8" s="3" t="s">
        <v>37</v>
      </c>
      <c r="C8" s="2" t="s">
        <v>39</v>
      </c>
      <c r="D8" s="2" t="s">
        <v>39</v>
      </c>
      <c r="E8" s="2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 s="5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</sheetData>
  <mergeCells count="4">
    <mergeCell ref="A1:A2"/>
    <mergeCell ref="B1:B2"/>
    <mergeCell ref="C1:D1"/>
    <mergeCell ref="E1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" sqref="C1:D5"/>
    </sheetView>
  </sheetViews>
  <sheetFormatPr defaultRowHeight="15" x14ac:dyDescent="0.25"/>
  <cols>
    <col min="1" max="1" width="4.42578125" customWidth="1"/>
    <col min="2" max="2" width="44.7109375" style="1" customWidth="1"/>
    <col min="3" max="4" width="11.85546875" customWidth="1"/>
    <col min="5" max="5" width="41.140625" bestFit="1" customWidth="1"/>
  </cols>
  <sheetData>
    <row r="1" spans="1:5" ht="39.75" customHeight="1" x14ac:dyDescent="0.25">
      <c r="A1" s="20" t="s">
        <v>1</v>
      </c>
      <c r="B1" s="20" t="s">
        <v>0</v>
      </c>
      <c r="C1" s="12" t="s">
        <v>26</v>
      </c>
      <c r="D1" s="22"/>
      <c r="E1" s="20" t="s">
        <v>2</v>
      </c>
    </row>
    <row r="2" spans="1:5" s="1" customFormat="1" x14ac:dyDescent="0.25">
      <c r="A2" s="21"/>
      <c r="B2" s="21"/>
      <c r="C2" s="4" t="s">
        <v>25</v>
      </c>
      <c r="D2" s="4" t="s">
        <v>24</v>
      </c>
      <c r="E2" s="21"/>
    </row>
    <row r="3" spans="1:5" ht="30" x14ac:dyDescent="0.25">
      <c r="A3" s="2">
        <v>1</v>
      </c>
      <c r="B3" s="3" t="s">
        <v>3</v>
      </c>
      <c r="C3" s="2">
        <v>4162.7</v>
      </c>
      <c r="D3" s="2">
        <v>2642.7</v>
      </c>
      <c r="E3" s="2" t="s">
        <v>29</v>
      </c>
    </row>
    <row r="4" spans="1:5" ht="30" x14ac:dyDescent="0.25">
      <c r="A4" s="2">
        <v>2</v>
      </c>
      <c r="B4" s="3" t="s">
        <v>4</v>
      </c>
      <c r="C4" s="2">
        <v>131</v>
      </c>
      <c r="D4" s="2">
        <v>185.7</v>
      </c>
      <c r="E4" s="2" t="s">
        <v>27</v>
      </c>
    </row>
    <row r="5" spans="1:5" ht="30" x14ac:dyDescent="0.25">
      <c r="A5" s="2">
        <v>3</v>
      </c>
      <c r="B5" s="3" t="s">
        <v>5</v>
      </c>
      <c r="C5" s="2">
        <v>2763.3</v>
      </c>
      <c r="D5" s="2">
        <v>2620</v>
      </c>
      <c r="E5" s="2" t="s">
        <v>28</v>
      </c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 s="5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</sheetData>
  <mergeCells count="4">
    <mergeCell ref="C1:D1"/>
    <mergeCell ref="A1:A2"/>
    <mergeCell ref="B1:B2"/>
    <mergeCell ref="E1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21" sqref="G21"/>
    </sheetView>
  </sheetViews>
  <sheetFormatPr defaultRowHeight="15" x14ac:dyDescent="0.25"/>
  <cols>
    <col min="1" max="1" width="32.85546875" bestFit="1" customWidth="1"/>
  </cols>
  <sheetData>
    <row r="1" spans="1:10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</row>
    <row r="2" spans="1:10" x14ac:dyDescent="0.25">
      <c r="A2" t="s">
        <v>16</v>
      </c>
      <c r="D2">
        <v>126.9</v>
      </c>
      <c r="E2">
        <v>162.6</v>
      </c>
      <c r="F2">
        <v>2084.1999999999998</v>
      </c>
    </row>
    <row r="3" spans="1:10" x14ac:dyDescent="0.25">
      <c r="A3" t="s">
        <v>17</v>
      </c>
      <c r="B3">
        <v>5</v>
      </c>
      <c r="C3" t="b">
        <v>1</v>
      </c>
      <c r="D3">
        <v>158.30000000000001</v>
      </c>
      <c r="E3">
        <v>227</v>
      </c>
      <c r="F3">
        <v>2642.7</v>
      </c>
      <c r="G3">
        <v>1571.1</v>
      </c>
      <c r="H3" t="s">
        <v>18</v>
      </c>
      <c r="I3" t="s">
        <v>18</v>
      </c>
      <c r="J3">
        <v>158</v>
      </c>
    </row>
    <row r="4" spans="1:10" x14ac:dyDescent="0.25">
      <c r="A4" t="s">
        <v>19</v>
      </c>
      <c r="B4">
        <v>5</v>
      </c>
      <c r="C4" t="b">
        <v>0</v>
      </c>
      <c r="D4">
        <v>116.7</v>
      </c>
      <c r="E4">
        <v>138</v>
      </c>
      <c r="F4">
        <v>4162.7</v>
      </c>
      <c r="G4">
        <v>2632.9</v>
      </c>
      <c r="H4" t="s">
        <v>18</v>
      </c>
      <c r="I4" t="s">
        <v>18</v>
      </c>
      <c r="J4">
        <v>158</v>
      </c>
    </row>
    <row r="5" spans="1:10" x14ac:dyDescent="0.25">
      <c r="A5" t="s">
        <v>20</v>
      </c>
      <c r="B5">
        <v>5</v>
      </c>
      <c r="C5" t="b">
        <v>0</v>
      </c>
      <c r="D5">
        <v>99.3</v>
      </c>
      <c r="E5">
        <v>141.30000000000001</v>
      </c>
      <c r="F5">
        <v>131</v>
      </c>
      <c r="G5">
        <v>181.9</v>
      </c>
      <c r="H5" t="s">
        <v>18</v>
      </c>
      <c r="I5" t="s">
        <v>18</v>
      </c>
      <c r="J5">
        <v>158</v>
      </c>
    </row>
    <row r="6" spans="1:10" x14ac:dyDescent="0.25">
      <c r="A6" t="s">
        <v>21</v>
      </c>
      <c r="B6">
        <v>5</v>
      </c>
      <c r="C6" t="b">
        <v>1</v>
      </c>
      <c r="D6">
        <v>131.69999999999999</v>
      </c>
      <c r="E6">
        <v>170</v>
      </c>
      <c r="F6">
        <v>185.7</v>
      </c>
      <c r="G6">
        <v>36.4</v>
      </c>
      <c r="H6" t="s">
        <v>18</v>
      </c>
      <c r="I6" t="s">
        <v>18</v>
      </c>
      <c r="J6">
        <v>158</v>
      </c>
    </row>
    <row r="7" spans="1:10" x14ac:dyDescent="0.25">
      <c r="A7" t="s">
        <v>22</v>
      </c>
      <c r="B7">
        <v>5</v>
      </c>
      <c r="C7" t="b">
        <v>1</v>
      </c>
      <c r="D7">
        <v>121.7</v>
      </c>
      <c r="E7">
        <v>143</v>
      </c>
      <c r="F7">
        <v>2620</v>
      </c>
      <c r="G7">
        <v>119.4</v>
      </c>
      <c r="H7" t="s">
        <v>18</v>
      </c>
      <c r="I7" t="s">
        <v>18</v>
      </c>
      <c r="J7">
        <v>11</v>
      </c>
    </row>
    <row r="8" spans="1:10" x14ac:dyDescent="0.25">
      <c r="A8" t="s">
        <v>23</v>
      </c>
      <c r="B8">
        <v>5</v>
      </c>
      <c r="C8" t="b">
        <v>0</v>
      </c>
      <c r="D8">
        <v>133.69999999999999</v>
      </c>
      <c r="E8">
        <v>156.30000000000001</v>
      </c>
      <c r="F8">
        <v>2763.3</v>
      </c>
      <c r="G8">
        <v>250</v>
      </c>
      <c r="H8" t="s">
        <v>18</v>
      </c>
      <c r="I8" t="s">
        <v>18</v>
      </c>
      <c r="J8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7" sqref="B7:B13"/>
    </sheetView>
  </sheetViews>
  <sheetFormatPr defaultRowHeight="15" x14ac:dyDescent="0.25"/>
  <cols>
    <col min="2" max="2" width="125.140625" bestFit="1" customWidth="1"/>
  </cols>
  <sheetData>
    <row r="2" spans="1:2" x14ac:dyDescent="0.25">
      <c r="A2">
        <v>1</v>
      </c>
      <c r="B2" t="s">
        <v>30</v>
      </c>
    </row>
    <row r="3" spans="1:2" x14ac:dyDescent="0.25">
      <c r="A3">
        <v>2</v>
      </c>
      <c r="B3" t="s">
        <v>31</v>
      </c>
    </row>
    <row r="6" spans="1:2" x14ac:dyDescent="0.25">
      <c r="B6" t="s">
        <v>48</v>
      </c>
    </row>
    <row r="7" spans="1:2" x14ac:dyDescent="0.25">
      <c r="A7" t="s">
        <v>49</v>
      </c>
      <c r="B7" s="9" t="s">
        <v>55</v>
      </c>
    </row>
    <row r="8" spans="1:2" x14ac:dyDescent="0.25">
      <c r="A8" t="s">
        <v>50</v>
      </c>
      <c r="B8" s="9" t="s">
        <v>57</v>
      </c>
    </row>
    <row r="9" spans="1:2" x14ac:dyDescent="0.25">
      <c r="A9" t="s">
        <v>51</v>
      </c>
      <c r="B9" s="9" t="s">
        <v>58</v>
      </c>
    </row>
    <row r="10" spans="1:2" x14ac:dyDescent="0.25">
      <c r="B10" s="8"/>
    </row>
    <row r="11" spans="1:2" x14ac:dyDescent="0.25">
      <c r="A11" t="s">
        <v>52</v>
      </c>
      <c r="B11" s="9" t="s">
        <v>56</v>
      </c>
    </row>
    <row r="12" spans="1:2" x14ac:dyDescent="0.25">
      <c r="A12" t="s">
        <v>54</v>
      </c>
      <c r="B12" s="9" t="s">
        <v>59</v>
      </c>
    </row>
    <row r="13" spans="1:2" x14ac:dyDescent="0.25">
      <c r="A13" t="s">
        <v>53</v>
      </c>
      <c r="B13" s="9" t="s">
        <v>60</v>
      </c>
    </row>
    <row r="14" spans="1:2" x14ac:dyDescent="0.25">
      <c r="B14" s="8"/>
    </row>
  </sheetData>
  <hyperlinks>
    <hyperlink ref="B11" r:id="rId1"/>
    <hyperlink ref="B7" r:id="rId2"/>
    <hyperlink ref="B8" r:id="rId3"/>
    <hyperlink ref="B9" r:id="rId4"/>
    <hyperlink ref="B12" r:id="rId5"/>
    <hyperlink ref="B13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Test_with_F5_30Oct_2</vt:lpstr>
      <vt:lpstr>Test_with_F5_30Oct</vt:lpstr>
      <vt:lpstr>Test_with_F5_29Oct2014</vt:lpstr>
      <vt:lpstr>Data_TestwithF5_29Oct2014</vt:lpstr>
      <vt:lpstr>TestResults_withLatAm_30Sep2014</vt:lpstr>
      <vt:lpstr>TestResults_24Sep2014</vt:lpstr>
      <vt:lpstr>TestResults_16Sep2014</vt:lpstr>
      <vt:lpstr>Data_16Sep</vt:lpstr>
      <vt:lpstr>Setup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Sujan  Narvekar</dc:creator>
  <cp:lastModifiedBy>Sujan  Narvekar</cp:lastModifiedBy>
  <dcterms:created xsi:type="dcterms:W3CDTF">2014-09-16T13:04:16Z</dcterms:created>
  <dcterms:modified xsi:type="dcterms:W3CDTF">2014-10-30T15:41:56Z</dcterms:modified>
</cp:coreProperties>
</file>