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240" yWindow="15" windowWidth="11580" windowHeight="6540"/>
  </bookViews>
  <sheets>
    <sheet name="FLUJO DE CAJA" sheetId="5" r:id="rId1"/>
  </sheets>
  <calcPr calcId="145621"/>
</workbook>
</file>

<file path=xl/calcChain.xml><?xml version="1.0" encoding="utf-8"?>
<calcChain xmlns="http://schemas.openxmlformats.org/spreadsheetml/2006/main">
  <c r="E23" i="5" l="1"/>
  <c r="D13" i="5"/>
  <c r="F23" i="5"/>
  <c r="G23" i="5"/>
  <c r="H23" i="5"/>
  <c r="I23" i="5"/>
  <c r="J23" i="5"/>
  <c r="K23" i="5"/>
  <c r="L23" i="5"/>
  <c r="M23" i="5"/>
  <c r="N23" i="5"/>
  <c r="C23" i="5"/>
  <c r="D23" i="5"/>
  <c r="B23" i="5"/>
  <c r="O10" i="5"/>
  <c r="O11" i="5"/>
  <c r="O21" i="5"/>
  <c r="O20" i="5"/>
  <c r="O19" i="5"/>
  <c r="O18" i="5"/>
  <c r="O17" i="5"/>
  <c r="O16" i="5"/>
  <c r="O15" i="5"/>
  <c r="O14" i="5"/>
  <c r="F13" i="5"/>
  <c r="G13" i="5"/>
  <c r="H13" i="5"/>
  <c r="I13" i="5"/>
  <c r="J13" i="5"/>
  <c r="K13" i="5"/>
  <c r="L13" i="5"/>
  <c r="M13" i="5"/>
  <c r="N13" i="5"/>
  <c r="K6" i="5"/>
  <c r="L6" i="5"/>
  <c r="M6" i="5"/>
  <c r="N6" i="5"/>
  <c r="D6" i="5"/>
  <c r="E6" i="5"/>
  <c r="F6" i="5"/>
  <c r="G6" i="5"/>
  <c r="H6" i="5"/>
  <c r="I6" i="5"/>
  <c r="J6" i="5"/>
  <c r="O9" i="5"/>
  <c r="O8" i="5"/>
  <c r="O12" i="5"/>
  <c r="O24" i="5"/>
  <c r="O25" i="5"/>
  <c r="O27" i="5"/>
  <c r="O30" i="5"/>
  <c r="O32" i="5"/>
  <c r="O7" i="5"/>
  <c r="C6" i="5"/>
  <c r="C13" i="5"/>
  <c r="E13" i="5"/>
  <c r="M22" i="5" l="1"/>
  <c r="M33" i="5" s="1"/>
  <c r="H22" i="5"/>
  <c r="H33" i="5" s="1"/>
  <c r="C22" i="5"/>
  <c r="C33" i="5" s="1"/>
  <c r="N22" i="5"/>
  <c r="N33" i="5" s="1"/>
  <c r="G22" i="5"/>
  <c r="G33" i="5" s="1"/>
  <c r="L22" i="5"/>
  <c r="L33" i="5" s="1"/>
  <c r="O23" i="5"/>
  <c r="K22" i="5"/>
  <c r="K33" i="5" s="1"/>
  <c r="J22" i="5"/>
  <c r="J33" i="5" s="1"/>
  <c r="I22" i="5"/>
  <c r="I33" i="5" s="1"/>
  <c r="F22" i="5"/>
  <c r="F33" i="5" s="1"/>
  <c r="B6" i="5"/>
  <c r="B13" i="5"/>
  <c r="O13" i="5" s="1"/>
  <c r="E22" i="5"/>
  <c r="E33" i="5" s="1"/>
  <c r="D22" i="5"/>
  <c r="D33" i="5" s="1"/>
  <c r="O6" i="5" l="1"/>
  <c r="B22" i="5"/>
  <c r="O22" i="5" l="1"/>
  <c r="B33" i="5"/>
  <c r="O33" i="5" s="1"/>
</calcChain>
</file>

<file path=xl/comments1.xml><?xml version="1.0" encoding="utf-8"?>
<comments xmlns="http://schemas.openxmlformats.org/spreadsheetml/2006/main">
  <authors>
    <author>Pablo Flook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Pablo Flook:</t>
        </r>
        <r>
          <rPr>
            <sz val="9"/>
            <color indexed="81"/>
            <rFont val="Tahoma"/>
            <family val="2"/>
          </rPr>
          <t xml:space="preserve">
este es el pack que pagan 
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Pablo Flook:</t>
        </r>
        <r>
          <rPr>
            <sz val="9"/>
            <color indexed="81"/>
            <rFont val="Tahoma"/>
            <family val="2"/>
          </rPr>
          <t xml:space="preserve">
son las incidencias producidas 60horas
</t>
        </r>
      </text>
    </comment>
    <comment ref="A16" authorId="0">
      <text>
        <r>
          <rPr>
            <b/>
            <sz val="9"/>
            <color indexed="81"/>
            <rFont val="Tahoma"/>
            <family val="2"/>
          </rPr>
          <t>Pablo Flook:</t>
        </r>
        <r>
          <rPr>
            <sz val="9"/>
            <color indexed="81"/>
            <rFont val="Tahoma"/>
            <family val="2"/>
          </rPr>
          <t xml:space="preserve">
propuse 2 desarroladores</t>
        </r>
      </text>
    </comment>
  </commentList>
</comments>
</file>

<file path=xl/sharedStrings.xml><?xml version="1.0" encoding="utf-8"?>
<sst xmlns="http://schemas.openxmlformats.org/spreadsheetml/2006/main" count="45" uniqueCount="44">
  <si>
    <t>CONCEPTO</t>
  </si>
  <si>
    <t>TOTAL</t>
  </si>
  <si>
    <t>Materiales de Oficina</t>
  </si>
  <si>
    <t>Infraestructura</t>
  </si>
  <si>
    <t>FLUJO DE CAJA OPERATIVO</t>
  </si>
  <si>
    <t>SALDO FINAL DE CAJA</t>
  </si>
  <si>
    <t>EGRESOS OPERATIVOS</t>
  </si>
  <si>
    <t>INVERSIONES</t>
  </si>
  <si>
    <t>INGRESOS OPERATIVOS</t>
  </si>
  <si>
    <t>V - FLUJO DE CAJA</t>
  </si>
  <si>
    <t>Sueldos personal</t>
  </si>
  <si>
    <t>personal actual</t>
  </si>
  <si>
    <t>personal seleccionado</t>
  </si>
  <si>
    <t>Teléfonía celular corporativa</t>
  </si>
  <si>
    <t>Hardware</t>
  </si>
  <si>
    <t>licencias de software</t>
  </si>
  <si>
    <t>notebooks</t>
  </si>
  <si>
    <t>router WIFI</t>
  </si>
  <si>
    <t>muebles y utiles</t>
  </si>
  <si>
    <t>mes 0</t>
  </si>
  <si>
    <t>mes 1</t>
  </si>
  <si>
    <t>mes 2</t>
  </si>
  <si>
    <t>mes 3</t>
  </si>
  <si>
    <t>capacitación personal seleccionado</t>
  </si>
  <si>
    <t>comedor del personal</t>
  </si>
  <si>
    <t>ingresos por alquiler de la red</t>
  </si>
  <si>
    <t>ingresos por liquidación</t>
  </si>
  <si>
    <t>lo pense del lado del pack de horas mensuales que paga a la consultora</t>
  </si>
  <si>
    <t>esto lo saque según intruccion en donde dice su facturacion</t>
  </si>
  <si>
    <t>idem anterior</t>
  </si>
  <si>
    <t>tendido de puestos de red</t>
  </si>
  <si>
    <t>electricidad</t>
  </si>
  <si>
    <t>mantenimiento ACSOFT pack mensual</t>
  </si>
  <si>
    <t>mantenimiento ACSOFT por incidencias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</si>
  <si>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</si>
  <si>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</si>
  <si>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</si>
  <si>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</si>
  <si>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</si>
  <si>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</si>
  <si>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</si>
  <si>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</si>
  <si>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</si>
  <si>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ahorro por mantenimiento ACSOFT por incidencias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</si>
</sst>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\ #,##0;[Red]&quot;$&quot;\ \-#,##0"/>
    <numFmt numFmtId="164" formatCode="0.0%"/>
  </numFmts>
  <fonts count="24" x14ac:knownFonts="1">
    <font>
      <sz val="10"/>
      <name val="Arial"/>
    </font>
    <font>
      <sz val="10"/>
      <name val="Arial"/>
      <family val="2"/>
    </font>
    <font>
      <b/>
      <sz val="22"/>
      <name val="Verdana"/>
      <family val="2"/>
    </font>
    <font>
      <sz val="28"/>
      <name val="Verdana"/>
      <family val="2"/>
    </font>
    <font>
      <b/>
      <sz val="12"/>
      <name val="Verdana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Verdana"/>
      <family val="2"/>
    </font>
    <font>
      <i/>
      <sz val="10"/>
      <name val="Verdana"/>
      <family val="2"/>
    </font>
    <font>
      <sz val="12"/>
      <name val="Verdana"/>
      <family val="2"/>
    </font>
    <font>
      <b/>
      <sz val="8"/>
      <name val="Arial"/>
      <family val="2"/>
    </font>
    <font>
      <sz val="16"/>
      <name val="Arial"/>
      <family val="2"/>
    </font>
    <font>
      <sz val="8"/>
      <name val="Verdana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Verdana"/>
      <family val="2"/>
    </font>
    <font>
      <b/>
      <i/>
      <sz val="10"/>
      <name val="Verdana"/>
      <family val="2"/>
    </font>
    <font>
      <sz val="10"/>
      <color indexed="55"/>
      <name val="Arial"/>
      <family val="2"/>
    </font>
    <font>
      <b/>
      <sz val="11"/>
      <color indexed="10"/>
      <name val="Verdana"/>
      <family val="2"/>
    </font>
    <font>
      <b/>
      <sz val="12"/>
      <color indexed="10"/>
      <name val="Verdana"/>
      <family val="2"/>
    </font>
    <font>
      <b/>
      <i/>
      <sz val="11"/>
      <name val="Verdana"/>
      <family val="2"/>
    </font>
    <font>
      <b/>
      <i/>
      <sz val="11"/>
      <color indexed="12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1" fontId="9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0" fontId="8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8" fillId="0" borderId="0" xfId="0" applyNumberFormat="1" applyFont="1" applyBorder="1"/>
    <xf numFmtId="3" fontId="8" fillId="0" borderId="0" xfId="0" applyNumberFormat="1" applyFont="1" applyBorder="1" applyAlignment="1">
      <alignment horizontal="right"/>
    </xf>
    <xf numFmtId="4" fontId="14" fillId="0" borderId="0" xfId="0" applyNumberFormat="1" applyFont="1" applyBorder="1"/>
    <xf numFmtId="3" fontId="14" fillId="0" borderId="0" xfId="0" applyNumberFormat="1" applyFont="1" applyBorder="1"/>
    <xf numFmtId="1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quotePrefix="1" applyFont="1" applyBorder="1" applyAlignment="1">
      <alignment horizontal="left"/>
    </xf>
    <xf numFmtId="0" fontId="0" fillId="0" borderId="0" xfId="0" applyBorder="1"/>
    <xf numFmtId="0" fontId="8" fillId="0" borderId="0" xfId="0" applyFont="1" applyBorder="1"/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/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" fontId="9" fillId="0" borderId="0" xfId="0" applyNumberFormat="1" applyFont="1" applyBorder="1"/>
    <xf numFmtId="1" fontId="0" fillId="2" borderId="0" xfId="0" applyNumberFormat="1" applyFill="1" applyBorder="1"/>
    <xf numFmtId="3" fontId="7" fillId="0" borderId="0" xfId="0" quotePrefix="1" applyNumberFormat="1" applyFont="1" applyFill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1" fontId="9" fillId="0" borderId="0" xfId="0" applyNumberFormat="1" applyFont="1" applyFill="1" applyBorder="1"/>
    <xf numFmtId="10" fontId="0" fillId="0" borderId="0" xfId="1" applyNumberFormat="1" applyFont="1" applyBorder="1"/>
    <xf numFmtId="4" fontId="8" fillId="0" borderId="0" xfId="0" applyNumberFormat="1" applyFont="1" applyBorder="1" applyAlignment="1">
      <alignment horizontal="right"/>
    </xf>
    <xf numFmtId="2" fontId="0" fillId="0" borderId="0" xfId="0" applyNumberFormat="1" applyBorder="1"/>
    <xf numFmtId="164" fontId="8" fillId="0" borderId="0" xfId="1" applyNumberFormat="1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3" fontId="12" fillId="0" borderId="0" xfId="0" applyNumberFormat="1" applyFont="1" applyFill="1" applyBorder="1"/>
    <xf numFmtId="0" fontId="15" fillId="0" borderId="0" xfId="0" applyFont="1" applyBorder="1" applyAlignment="1">
      <alignment horizontal="center"/>
    </xf>
    <xf numFmtId="3" fontId="10" fillId="0" borderId="0" xfId="0" applyNumberFormat="1" applyFont="1" applyBorder="1"/>
    <xf numFmtId="0" fontId="7" fillId="2" borderId="0" xfId="0" applyFont="1" applyFill="1" applyBorder="1" applyAlignment="1">
      <alignment horizontal="center"/>
    </xf>
    <xf numFmtId="0" fontId="4" fillId="2" borderId="0" xfId="0" quotePrefix="1" applyFont="1" applyFill="1" applyBorder="1" applyAlignment="1">
      <alignment horizontal="center"/>
    </xf>
    <xf numFmtId="1" fontId="9" fillId="2" borderId="0" xfId="0" applyNumberFormat="1" applyFont="1" applyFill="1" applyBorder="1"/>
    <xf numFmtId="1" fontId="0" fillId="0" borderId="0" xfId="0" applyNumberForma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 applyAlignment="1">
      <alignment horizontal="right"/>
    </xf>
    <xf numFmtId="1" fontId="6" fillId="0" borderId="0" xfId="0" applyNumberFormat="1" applyFont="1" applyFill="1" applyBorder="1"/>
    <xf numFmtId="1" fontId="0" fillId="0" borderId="0" xfId="0" applyNumberFormat="1" applyFill="1" applyBorder="1"/>
    <xf numFmtId="1" fontId="4" fillId="0" borderId="0" xfId="0" applyNumberFormat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left"/>
    </xf>
    <xf numFmtId="0" fontId="3" fillId="0" borderId="2" xfId="0" applyFont="1" applyFill="1" applyBorder="1"/>
    <xf numFmtId="0" fontId="1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5" fillId="0" borderId="0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6" fillId="0" borderId="0" xfId="0" applyFont="1" applyFill="1" applyBorder="1"/>
    <xf numFmtId="49" fontId="6" fillId="0" borderId="0" xfId="0" applyNumberFormat="1" applyFont="1" applyFill="1" applyBorder="1"/>
    <xf numFmtId="10" fontId="17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49" fontId="10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3" fontId="14" fillId="0" borderId="0" xfId="0" applyNumberFormat="1" applyFont="1" applyFill="1" applyBorder="1"/>
    <xf numFmtId="4" fontId="14" fillId="0" borderId="0" xfId="0" applyNumberFormat="1" applyFont="1" applyFill="1" applyBorder="1"/>
    <xf numFmtId="0" fontId="7" fillId="0" borderId="3" xfId="0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0" fontId="8" fillId="0" borderId="6" xfId="0" applyFont="1" applyBorder="1"/>
    <xf numFmtId="1" fontId="8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left"/>
    </xf>
    <xf numFmtId="1" fontId="19" fillId="0" borderId="3" xfId="0" applyNumberFormat="1" applyFont="1" applyFill="1" applyBorder="1" applyAlignment="1">
      <alignment horizontal="center"/>
    </xf>
    <xf numFmtId="0" fontId="20" fillId="0" borderId="4" xfId="0" applyFont="1" applyFill="1" applyBorder="1" applyAlignment="1">
      <alignment horizontal="left"/>
    </xf>
    <xf numFmtId="1" fontId="20" fillId="0" borderId="3" xfId="0" applyNumberFormat="1" applyFont="1" applyFill="1" applyBorder="1" applyAlignment="1">
      <alignment horizontal="center"/>
    </xf>
    <xf numFmtId="1" fontId="21" fillId="0" borderId="3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1" fontId="7" fillId="0" borderId="8" xfId="0" applyNumberFormat="1" applyFont="1" applyFill="1" applyBorder="1" applyAlignment="1">
      <alignment horizontal="center"/>
    </xf>
    <xf numFmtId="1" fontId="7" fillId="0" borderId="9" xfId="0" applyNumberFormat="1" applyFont="1" applyFill="1" applyBorder="1" applyAlignment="1">
      <alignment horizontal="center"/>
    </xf>
    <xf numFmtId="1" fontId="7" fillId="0" borderId="10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6" fontId="8" fillId="0" borderId="9" xfId="0" applyNumberFormat="1" applyFont="1" applyBorder="1" applyAlignment="1">
      <alignment horizontal="center"/>
    </xf>
    <xf numFmtId="0" fontId="8" fillId="0" borderId="6" xfId="0" applyFont="1" applyFill="1" applyBorder="1" applyAlignment="1">
      <alignment horizontal="left" indent="2"/>
    </xf>
    <xf numFmtId="0" fontId="8" fillId="0" borderId="6" xfId="0" applyFont="1" applyFill="1" applyBorder="1"/>
    <xf numFmtId="6" fontId="8" fillId="0" borderId="12" xfId="0" applyNumberFormat="1" applyFont="1" applyBorder="1" applyAlignment="1">
      <alignment horizontal="center"/>
    </xf>
    <xf numFmtId="1" fontId="8" fillId="0" borderId="18" xfId="0" applyNumberFormat="1" applyFont="1" applyBorder="1" applyAlignment="1">
      <alignment horizontal="center"/>
    </xf>
    <xf numFmtId="0" fontId="8" fillId="0" borderId="17" xfId="0" applyFont="1" applyBorder="1"/>
    <xf numFmtId="0" fontId="20" fillId="0" borderId="3" xfId="0" applyFont="1" applyFill="1" applyBorder="1" applyAlignment="1">
      <alignment horizontal="left"/>
    </xf>
    <xf numFmtId="0" fontId="8" fillId="3" borderId="17" xfId="0" applyFont="1" applyFill="1" applyBorder="1"/>
    <xf numFmtId="1" fontId="8" fillId="3" borderId="18" xfId="0" applyNumberFormat="1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9" xfId="0" applyFont="1" applyFill="1" applyBorder="1"/>
    <xf numFmtId="0" fontId="8" fillId="4" borderId="5" xfId="0" applyFont="1" applyFill="1" applyBorder="1"/>
    <xf numFmtId="1" fontId="8" fillId="4" borderId="8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left" indent="2"/>
    </xf>
    <xf numFmtId="1" fontId="8" fillId="4" borderId="9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6" xfId="0" applyFont="1" applyFill="1" applyBorder="1"/>
    <xf numFmtId="0" fontId="8" fillId="4" borderId="7" xfId="0" applyFont="1" applyFill="1" applyBorder="1"/>
    <xf numFmtId="1" fontId="8" fillId="4" borderId="10" xfId="0" applyNumberFormat="1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left"/>
    </xf>
    <xf numFmtId="0" fontId="8" fillId="5" borderId="8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6" xfId="0" applyFont="1" applyFill="1" applyBorder="1"/>
    <xf numFmtId="1" fontId="8" fillId="5" borderId="9" xfId="0" applyNumberFormat="1" applyFont="1" applyFill="1" applyBorder="1" applyAlignment="1">
      <alignment horizontal="center"/>
    </xf>
    <xf numFmtId="1" fontId="8" fillId="5" borderId="12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421"/>
  <sheetViews>
    <sheetView tabSelected="1" topLeftCell="A4" zoomScale="80" zoomScaleNormal="80" workbookViewId="0">
      <selection activeCell="A4" sqref="A4"/>
    </sheetView>
  </sheetViews>
  <sheetFormatPr baseColWidth="10" defaultColWidth="11.42578125" defaultRowHeight="12.75" x14ac:dyDescent="0.2"/>
  <cols>
    <col min="1" max="1" width="54.5703125" bestFit="1" customWidth="1"/>
    <col min="2" max="2" width="11.5703125" bestFit="1" customWidth="1"/>
    <col min="3" max="5" width="12.28515625" bestFit="1" customWidth="1"/>
    <col min="6" max="14" width="12.28515625" customWidth="1"/>
    <col min="15" max="15" width="14.7109375" bestFit="1" customWidth="1"/>
    <col min="16" max="16" width="34" style="12" bestFit="1" customWidth="1"/>
  </cols>
  <sheetData>
    <row r="1" spans="1:16" s="12" customFormat="1" ht="36" thickTop="1" x14ac:dyDescent="0.45">
      <c r="A1" s="42" t="s">
        <v>9</v>
      </c>
      <c r="B1" s="43"/>
      <c r="C1" s="43"/>
      <c r="D1" s="44"/>
      <c r="E1" s="45"/>
      <c r="F1" s="45"/>
      <c r="G1" s="45"/>
      <c r="H1" s="45"/>
      <c r="I1" s="45"/>
      <c r="J1" s="45"/>
      <c r="K1" s="45"/>
      <c r="L1" s="45"/>
      <c r="M1" s="45"/>
      <c r="N1" s="45"/>
      <c r="O1" s="44"/>
      <c r="P1" s="48"/>
    </row>
    <row r="2" spans="1:16" s="12" customFormat="1" ht="15" x14ac:dyDescent="0.2">
      <c r="A2" s="46"/>
      <c r="B2" s="117"/>
      <c r="C2" s="117"/>
      <c r="D2" s="117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s="12" customFormat="1" ht="15.75" thickBot="1" x14ac:dyDescent="0.25">
      <c r="A3" s="41"/>
      <c r="B3" s="47"/>
      <c r="C3" s="47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7"/>
      <c r="P3" s="48"/>
    </row>
    <row r="4" spans="1:16" s="12" customFormat="1" ht="15.75" thickBot="1" x14ac:dyDescent="0.25">
      <c r="A4" s="69" t="s">
        <v>0</v>
      </c>
      <c r="B4" s="69" t="s">
        <v>19</v>
      </c>
      <c r="C4" s="83" t="s">
        <v>20</v>
      </c>
      <c r="D4" s="69" t="s">
        <v>21</v>
      </c>
      <c r="E4" s="83" t="s">
        <v>22</v>
      </c>
      <c r="F4" s="69" t="s">
        <v>34</v>
      </c>
      <c r="G4" s="83" t="s">
        <v>35</v>
      </c>
      <c r="H4" s="69" t="s">
        <v>36</v>
      </c>
      <c r="I4" s="83" t="s">
        <v>37</v>
      </c>
      <c r="J4" s="69" t="s">
        <v>38</v>
      </c>
      <c r="K4" s="83" t="s">
        <v>39</v>
      </c>
      <c r="L4" s="69" t="s">
        <v>40</v>
      </c>
      <c r="M4" s="83" t="s">
        <v>41</v>
      </c>
      <c r="N4" s="69" t="s">
        <v>42</v>
      </c>
      <c r="O4" s="69" t="s">
        <v>1</v>
      </c>
      <c r="P4" s="49"/>
    </row>
    <row r="5" spans="1:16" s="48" customFormat="1" ht="9.75" customHeight="1" thickBot="1" x14ac:dyDescent="0.25">
      <c r="A5" s="68"/>
      <c r="B5" s="70"/>
      <c r="C5" s="71"/>
      <c r="D5" s="70"/>
      <c r="E5" s="71"/>
      <c r="F5" s="71"/>
      <c r="G5" s="71"/>
      <c r="H5" s="71"/>
      <c r="I5" s="71"/>
      <c r="J5" s="71"/>
      <c r="K5" s="71"/>
      <c r="L5" s="71"/>
      <c r="M5" s="71"/>
      <c r="N5" s="71"/>
      <c r="O5" s="70"/>
      <c r="P5" s="49"/>
    </row>
    <row r="6" spans="1:16" s="12" customFormat="1" ht="15" thickBot="1" x14ac:dyDescent="0.25">
      <c r="A6" s="72" t="s">
        <v>8</v>
      </c>
      <c r="B6" s="59">
        <f>SUM(B7:B12)</f>
        <v>0</v>
      </c>
      <c r="C6" s="59">
        <f>SUM(C7:C12)</f>
        <v>82500</v>
      </c>
      <c r="D6" s="59">
        <f t="shared" ref="D6:J6" si="0">SUM(D7:D12)</f>
        <v>82500</v>
      </c>
      <c r="E6" s="59">
        <f t="shared" si="0"/>
        <v>82500</v>
      </c>
      <c r="F6" s="59">
        <f t="shared" si="0"/>
        <v>122500</v>
      </c>
      <c r="G6" s="59">
        <f t="shared" si="0"/>
        <v>122500</v>
      </c>
      <c r="H6" s="59">
        <f t="shared" si="0"/>
        <v>122500</v>
      </c>
      <c r="I6" s="59">
        <f t="shared" si="0"/>
        <v>122500</v>
      </c>
      <c r="J6" s="59">
        <f t="shared" si="0"/>
        <v>122500</v>
      </c>
      <c r="K6" s="59">
        <f t="shared" ref="K6" si="1">SUM(K7:K12)</f>
        <v>122500</v>
      </c>
      <c r="L6" s="59">
        <f t="shared" ref="L6" si="2">SUM(L7:L12)</f>
        <v>122500</v>
      </c>
      <c r="M6" s="59">
        <f t="shared" ref="M6" si="3">SUM(M7:M12)</f>
        <v>122500</v>
      </c>
      <c r="N6" s="59">
        <f t="shared" ref="N6" si="4">SUM(N7:N12)</f>
        <v>122500</v>
      </c>
      <c r="O6" s="59">
        <f>SUM(B6:N6)</f>
        <v>1350000</v>
      </c>
      <c r="P6" s="39"/>
    </row>
    <row r="7" spans="1:16" s="12" customFormat="1" ht="14.25" x14ac:dyDescent="0.2">
      <c r="A7" s="109"/>
      <c r="B7" s="110"/>
      <c r="C7" s="111"/>
      <c r="D7" s="110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78">
        <f>SUM(B7:E7)</f>
        <v>0</v>
      </c>
      <c r="P7" s="39" t="s">
        <v>27</v>
      </c>
    </row>
    <row r="8" spans="1:16" s="12" customFormat="1" ht="14.25" x14ac:dyDescent="0.2">
      <c r="A8" s="109"/>
      <c r="B8" s="110"/>
      <c r="C8" s="111"/>
      <c r="D8" s="110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78">
        <f>SUM(B8:E8)</f>
        <v>0</v>
      </c>
      <c r="P8" s="39"/>
    </row>
    <row r="9" spans="1:16" s="12" customFormat="1" ht="14.25" x14ac:dyDescent="0.2">
      <c r="A9" s="109" t="s">
        <v>25</v>
      </c>
      <c r="B9" s="110"/>
      <c r="C9" s="111">
        <v>70000</v>
      </c>
      <c r="D9" s="110">
        <v>70000</v>
      </c>
      <c r="E9" s="111">
        <v>70000</v>
      </c>
      <c r="F9" s="111">
        <v>70000</v>
      </c>
      <c r="G9" s="111">
        <v>70000</v>
      </c>
      <c r="H9" s="111">
        <v>70000</v>
      </c>
      <c r="I9" s="111">
        <v>70000</v>
      </c>
      <c r="J9" s="111">
        <v>70000</v>
      </c>
      <c r="K9" s="111">
        <v>70000</v>
      </c>
      <c r="L9" s="111">
        <v>70000</v>
      </c>
      <c r="M9" s="111">
        <v>70000</v>
      </c>
      <c r="N9" s="111">
        <v>70000</v>
      </c>
      <c r="O9" s="78">
        <f>SUM(B9:N9)</f>
        <v>840000</v>
      </c>
      <c r="P9" s="39" t="s">
        <v>28</v>
      </c>
    </row>
    <row r="10" spans="1:16" s="12" customFormat="1" ht="14.25" x14ac:dyDescent="0.2">
      <c r="A10" s="109" t="s">
        <v>26</v>
      </c>
      <c r="B10" s="110"/>
      <c r="C10" s="111">
        <v>12500</v>
      </c>
      <c r="D10" s="110">
        <v>12500</v>
      </c>
      <c r="E10" s="111">
        <v>12500</v>
      </c>
      <c r="F10" s="111">
        <v>12500</v>
      </c>
      <c r="G10" s="111">
        <v>12500</v>
      </c>
      <c r="H10" s="111">
        <v>12500</v>
      </c>
      <c r="I10" s="111">
        <v>12500</v>
      </c>
      <c r="J10" s="111">
        <v>12500</v>
      </c>
      <c r="K10" s="111">
        <v>12500</v>
      </c>
      <c r="L10" s="111">
        <v>12500</v>
      </c>
      <c r="M10" s="111">
        <v>12500</v>
      </c>
      <c r="N10" s="111">
        <v>12500</v>
      </c>
      <c r="O10" s="78">
        <f t="shared" ref="O10:O11" si="5">SUM(B10:N10)</f>
        <v>150000</v>
      </c>
      <c r="P10" s="39" t="s">
        <v>29</v>
      </c>
    </row>
    <row r="11" spans="1:16" s="12" customFormat="1" ht="14.25" x14ac:dyDescent="0.2">
      <c r="A11" s="109" t="s">
        <v>43</v>
      </c>
      <c r="B11" s="110"/>
      <c r="C11" s="111"/>
      <c r="D11" s="110"/>
      <c r="E11" s="111"/>
      <c r="F11" s="111">
        <v>40000</v>
      </c>
      <c r="G11" s="111">
        <v>40000</v>
      </c>
      <c r="H11" s="111">
        <v>40000</v>
      </c>
      <c r="I11" s="111">
        <v>40000</v>
      </c>
      <c r="J11" s="111">
        <v>40000</v>
      </c>
      <c r="K11" s="111">
        <v>40000</v>
      </c>
      <c r="L11" s="111">
        <v>40000</v>
      </c>
      <c r="M11" s="111">
        <v>40000</v>
      </c>
      <c r="N11" s="111">
        <v>40000</v>
      </c>
      <c r="O11" s="78">
        <f t="shared" si="5"/>
        <v>360000</v>
      </c>
      <c r="P11" s="39"/>
    </row>
    <row r="12" spans="1:16" s="12" customFormat="1" ht="15" thickBot="1" x14ac:dyDescent="0.25">
      <c r="A12" s="112"/>
      <c r="B12" s="113"/>
      <c r="C12" s="114"/>
      <c r="D12" s="113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79">
        <f>SUM(B12:E12)</f>
        <v>0</v>
      </c>
      <c r="P12" s="39"/>
    </row>
    <row r="13" spans="1:16" s="12" customFormat="1" ht="15" thickBot="1" x14ac:dyDescent="0.25">
      <c r="A13" s="72" t="s">
        <v>6</v>
      </c>
      <c r="B13" s="60">
        <f>SUM(B14:B21)</f>
        <v>0</v>
      </c>
      <c r="C13" s="60">
        <f>SUM(C14:C21)</f>
        <v>97150</v>
      </c>
      <c r="D13" s="60">
        <f>SUM(D14:D21)</f>
        <v>106150</v>
      </c>
      <c r="E13" s="60">
        <f>SUM(E14:E21)</f>
        <v>125150</v>
      </c>
      <c r="F13" s="60">
        <f t="shared" ref="F13:N13" si="6">SUM(F14:F21)</f>
        <v>25150</v>
      </c>
      <c r="G13" s="60">
        <f t="shared" si="6"/>
        <v>25150</v>
      </c>
      <c r="H13" s="60">
        <f t="shared" si="6"/>
        <v>25150</v>
      </c>
      <c r="I13" s="60">
        <f t="shared" si="6"/>
        <v>25150</v>
      </c>
      <c r="J13" s="60">
        <f t="shared" si="6"/>
        <v>25150</v>
      </c>
      <c r="K13" s="60">
        <f t="shared" si="6"/>
        <v>25150</v>
      </c>
      <c r="L13" s="60">
        <f t="shared" si="6"/>
        <v>25150</v>
      </c>
      <c r="M13" s="60">
        <f t="shared" si="6"/>
        <v>25150</v>
      </c>
      <c r="N13" s="60">
        <f t="shared" si="6"/>
        <v>25150</v>
      </c>
      <c r="O13" s="60">
        <f>SUM(B13:N13)</f>
        <v>554800</v>
      </c>
      <c r="P13" s="39"/>
    </row>
    <row r="14" spans="1:16" s="12" customFormat="1" ht="15" thickBot="1" x14ac:dyDescent="0.25">
      <c r="A14" s="86" t="s">
        <v>10</v>
      </c>
      <c r="B14" s="84"/>
      <c r="C14" s="67"/>
      <c r="D14" s="63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0">
        <f t="shared" ref="O14:O21" si="7">SUM(B14:N14)</f>
        <v>0</v>
      </c>
      <c r="P14" s="40"/>
    </row>
    <row r="15" spans="1:16" s="12" customFormat="1" ht="15" thickBot="1" x14ac:dyDescent="0.25">
      <c r="A15" s="85" t="s">
        <v>11</v>
      </c>
      <c r="B15" s="84"/>
      <c r="C15" s="87">
        <v>38000</v>
      </c>
      <c r="D15" s="84">
        <v>38000</v>
      </c>
      <c r="E15" s="87">
        <v>57000</v>
      </c>
      <c r="F15" s="87">
        <v>0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87">
        <v>0</v>
      </c>
      <c r="O15" s="60">
        <f t="shared" si="7"/>
        <v>133000</v>
      </c>
      <c r="P15" s="40"/>
    </row>
    <row r="16" spans="1:16" s="12" customFormat="1" ht="15" thickBot="1" x14ac:dyDescent="0.25">
      <c r="A16" s="85" t="s">
        <v>12</v>
      </c>
      <c r="B16" s="62"/>
      <c r="C16" s="67">
        <v>0</v>
      </c>
      <c r="D16" s="63">
        <v>9000</v>
      </c>
      <c r="E16" s="67">
        <v>9000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0">
        <f t="shared" si="7"/>
        <v>18000</v>
      </c>
      <c r="P16" s="40"/>
    </row>
    <row r="17" spans="1:16" s="12" customFormat="1" ht="15" thickBot="1" x14ac:dyDescent="0.25">
      <c r="A17" s="61" t="s">
        <v>13</v>
      </c>
      <c r="B17" s="62"/>
      <c r="C17" s="67">
        <v>1400</v>
      </c>
      <c r="D17" s="63">
        <v>1400</v>
      </c>
      <c r="E17" s="67">
        <v>1400</v>
      </c>
      <c r="F17" s="67">
        <v>1400</v>
      </c>
      <c r="G17" s="67">
        <v>1400</v>
      </c>
      <c r="H17" s="67">
        <v>1400</v>
      </c>
      <c r="I17" s="67">
        <v>1400</v>
      </c>
      <c r="J17" s="67">
        <v>1400</v>
      </c>
      <c r="K17" s="67">
        <v>1400</v>
      </c>
      <c r="L17" s="67">
        <v>1400</v>
      </c>
      <c r="M17" s="67">
        <v>1400</v>
      </c>
      <c r="N17" s="67">
        <v>1400</v>
      </c>
      <c r="O17" s="60">
        <f t="shared" si="7"/>
        <v>16800</v>
      </c>
      <c r="P17" s="40"/>
    </row>
    <row r="18" spans="1:16" s="12" customFormat="1" ht="15" thickBot="1" x14ac:dyDescent="0.25">
      <c r="A18" s="61" t="s">
        <v>2</v>
      </c>
      <c r="B18" s="65"/>
      <c r="C18" s="66">
        <v>250</v>
      </c>
      <c r="D18" s="64">
        <v>250</v>
      </c>
      <c r="E18" s="66">
        <v>250</v>
      </c>
      <c r="F18" s="66">
        <v>250</v>
      </c>
      <c r="G18" s="66">
        <v>250</v>
      </c>
      <c r="H18" s="66">
        <v>250</v>
      </c>
      <c r="I18" s="66">
        <v>250</v>
      </c>
      <c r="J18" s="66">
        <v>250</v>
      </c>
      <c r="K18" s="66">
        <v>250</v>
      </c>
      <c r="L18" s="66">
        <v>250</v>
      </c>
      <c r="M18" s="66">
        <v>250</v>
      </c>
      <c r="N18" s="66">
        <v>250</v>
      </c>
      <c r="O18" s="60">
        <f t="shared" si="7"/>
        <v>3000</v>
      </c>
      <c r="P18" s="40"/>
    </row>
    <row r="19" spans="1:16" s="12" customFormat="1" ht="15" thickBot="1" x14ac:dyDescent="0.25">
      <c r="A19" s="89" t="s">
        <v>24</v>
      </c>
      <c r="B19" s="88"/>
      <c r="C19" s="66">
        <v>3500</v>
      </c>
      <c r="D19" s="64">
        <v>3500</v>
      </c>
      <c r="E19" s="66">
        <v>3500</v>
      </c>
      <c r="F19" s="66">
        <v>3500</v>
      </c>
      <c r="G19" s="66">
        <v>3500</v>
      </c>
      <c r="H19" s="66">
        <v>3500</v>
      </c>
      <c r="I19" s="66">
        <v>3500</v>
      </c>
      <c r="J19" s="66">
        <v>3500</v>
      </c>
      <c r="K19" s="66">
        <v>3500</v>
      </c>
      <c r="L19" s="66">
        <v>3500</v>
      </c>
      <c r="M19" s="66">
        <v>3500</v>
      </c>
      <c r="N19" s="66">
        <v>3500</v>
      </c>
      <c r="O19" s="60">
        <f t="shared" si="7"/>
        <v>42000</v>
      </c>
      <c r="P19" s="40"/>
    </row>
    <row r="20" spans="1:16" s="12" customFormat="1" ht="15" thickBot="1" x14ac:dyDescent="0.25">
      <c r="A20" s="91" t="s">
        <v>32</v>
      </c>
      <c r="B20" s="92"/>
      <c r="C20" s="93">
        <v>14000</v>
      </c>
      <c r="D20" s="94">
        <v>14000</v>
      </c>
      <c r="E20" s="93">
        <v>14000</v>
      </c>
      <c r="F20" s="93">
        <v>20000</v>
      </c>
      <c r="G20" s="93">
        <v>20000</v>
      </c>
      <c r="H20" s="93">
        <v>20000</v>
      </c>
      <c r="I20" s="93">
        <v>20000</v>
      </c>
      <c r="J20" s="93">
        <v>20000</v>
      </c>
      <c r="K20" s="93">
        <v>20000</v>
      </c>
      <c r="L20" s="93">
        <v>20000</v>
      </c>
      <c r="M20" s="93">
        <v>20000</v>
      </c>
      <c r="N20" s="93">
        <v>20000</v>
      </c>
      <c r="O20" s="60">
        <f t="shared" si="7"/>
        <v>222000</v>
      </c>
      <c r="P20" s="40" t="s">
        <v>27</v>
      </c>
    </row>
    <row r="21" spans="1:16" s="12" customFormat="1" ht="12" customHeight="1" thickBot="1" x14ac:dyDescent="0.25">
      <c r="A21" s="95" t="s">
        <v>33</v>
      </c>
      <c r="B21" s="92"/>
      <c r="C21" s="93">
        <v>40000</v>
      </c>
      <c r="D21" s="94">
        <v>40000</v>
      </c>
      <c r="E21" s="93">
        <v>40000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60">
        <f t="shared" si="7"/>
        <v>120000</v>
      </c>
      <c r="P21" s="40"/>
    </row>
    <row r="22" spans="1:16" s="12" customFormat="1" ht="15" thickBot="1" x14ac:dyDescent="0.25">
      <c r="A22" s="90" t="s">
        <v>4</v>
      </c>
      <c r="B22" s="76">
        <f>+B6-B13</f>
        <v>0</v>
      </c>
      <c r="C22" s="76">
        <f>+C6-C13</f>
        <v>-14650</v>
      </c>
      <c r="D22" s="76">
        <f>+D6-D13</f>
        <v>-23650</v>
      </c>
      <c r="E22" s="76">
        <f>+E6-E13</f>
        <v>-42650</v>
      </c>
      <c r="F22" s="76">
        <f t="shared" ref="F22:N22" si="8">+F6-F13</f>
        <v>97350</v>
      </c>
      <c r="G22" s="76">
        <f t="shared" si="8"/>
        <v>97350</v>
      </c>
      <c r="H22" s="76">
        <f t="shared" si="8"/>
        <v>97350</v>
      </c>
      <c r="I22" s="76">
        <f t="shared" si="8"/>
        <v>97350</v>
      </c>
      <c r="J22" s="76">
        <f t="shared" si="8"/>
        <v>97350</v>
      </c>
      <c r="K22" s="76">
        <f t="shared" si="8"/>
        <v>97350</v>
      </c>
      <c r="L22" s="76">
        <f t="shared" si="8"/>
        <v>97350</v>
      </c>
      <c r="M22" s="76">
        <f t="shared" si="8"/>
        <v>97350</v>
      </c>
      <c r="N22" s="76">
        <f t="shared" si="8"/>
        <v>97350</v>
      </c>
      <c r="O22" s="76">
        <f>SUM(B22:N22)</f>
        <v>795200</v>
      </c>
      <c r="P22" s="39"/>
    </row>
    <row r="23" spans="1:16" s="12" customFormat="1" ht="15" thickBot="1" x14ac:dyDescent="0.25">
      <c r="A23" s="75" t="s">
        <v>7</v>
      </c>
      <c r="B23" s="60">
        <f>SUM(B25:B32)+B24</f>
        <v>24600</v>
      </c>
      <c r="C23" s="60">
        <f t="shared" ref="C23:F23" si="9">SUM(C25:C32)+C24</f>
        <v>2000</v>
      </c>
      <c r="D23" s="60">
        <f t="shared" si="9"/>
        <v>2000</v>
      </c>
      <c r="E23" s="60">
        <f>SUM(E25:E32)+E24</f>
        <v>2000</v>
      </c>
      <c r="F23" s="60">
        <f t="shared" si="9"/>
        <v>0</v>
      </c>
      <c r="G23" s="60">
        <f t="shared" ref="G23" si="10">SUM(G25:G32)+G24</f>
        <v>0</v>
      </c>
      <c r="H23" s="60">
        <f t="shared" ref="H23" si="11">SUM(H25:H32)+H24</f>
        <v>0</v>
      </c>
      <c r="I23" s="60">
        <f t="shared" ref="I23:J23" si="12">SUM(I25:I32)+I24</f>
        <v>0</v>
      </c>
      <c r="J23" s="60">
        <f t="shared" si="12"/>
        <v>0</v>
      </c>
      <c r="K23" s="60">
        <f t="shared" ref="K23" si="13">SUM(K25:K32)+K24</f>
        <v>0</v>
      </c>
      <c r="L23" s="60">
        <f t="shared" ref="L23" si="14">SUM(L25:L32)+L24</f>
        <v>0</v>
      </c>
      <c r="M23" s="60">
        <f t="shared" ref="M23:N23" si="15">SUM(M25:M32)+M24</f>
        <v>0</v>
      </c>
      <c r="N23" s="60">
        <f t="shared" si="15"/>
        <v>0</v>
      </c>
      <c r="O23" s="76">
        <f>SUM(B23:N23)</f>
        <v>30600</v>
      </c>
      <c r="P23" s="39"/>
    </row>
    <row r="24" spans="1:16" s="12" customFormat="1" ht="12" customHeight="1" x14ac:dyDescent="0.2">
      <c r="A24" s="96" t="s">
        <v>14</v>
      </c>
      <c r="B24" s="97"/>
      <c r="C24" s="98"/>
      <c r="D24" s="99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80">
        <f>SUM(B24:E24)</f>
        <v>0</v>
      </c>
      <c r="P24" s="40"/>
    </row>
    <row r="25" spans="1:16" s="12" customFormat="1" ht="12" customHeight="1" x14ac:dyDescent="0.2">
      <c r="A25" s="100" t="s">
        <v>16</v>
      </c>
      <c r="B25" s="101">
        <v>7000</v>
      </c>
      <c r="C25" s="102"/>
      <c r="D25" s="103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81">
        <f>SUM(B25:E25)</f>
        <v>7000</v>
      </c>
      <c r="P25" s="40"/>
    </row>
    <row r="26" spans="1:16" s="12" customFormat="1" ht="12" customHeight="1" x14ac:dyDescent="0.2">
      <c r="A26" s="104" t="s">
        <v>3</v>
      </c>
      <c r="B26" s="101"/>
      <c r="C26" s="102"/>
      <c r="D26" s="103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81"/>
      <c r="P26" s="40"/>
    </row>
    <row r="27" spans="1:16" s="12" customFormat="1" ht="14.25" x14ac:dyDescent="0.2">
      <c r="A27" s="100" t="s">
        <v>17</v>
      </c>
      <c r="B27" s="101">
        <v>300</v>
      </c>
      <c r="C27" s="102"/>
      <c r="D27" s="103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81">
        <f>SUM(B27:E27)</f>
        <v>300</v>
      </c>
      <c r="P27" s="40"/>
    </row>
    <row r="28" spans="1:16" s="12" customFormat="1" ht="14.25" x14ac:dyDescent="0.2">
      <c r="A28" s="100" t="s">
        <v>30</v>
      </c>
      <c r="B28" s="101">
        <v>1000</v>
      </c>
      <c r="C28" s="102"/>
      <c r="D28" s="103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81"/>
      <c r="P28" s="40"/>
    </row>
    <row r="29" spans="1:16" s="12" customFormat="1" ht="14.25" x14ac:dyDescent="0.2">
      <c r="A29" s="100" t="s">
        <v>31</v>
      </c>
      <c r="B29" s="101">
        <v>500</v>
      </c>
      <c r="C29" s="102"/>
      <c r="D29" s="103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81"/>
      <c r="P29" s="40"/>
    </row>
    <row r="30" spans="1:16" s="12" customFormat="1" ht="14.25" x14ac:dyDescent="0.2">
      <c r="A30" s="104" t="s">
        <v>15</v>
      </c>
      <c r="B30" s="101">
        <v>5800</v>
      </c>
      <c r="C30" s="102"/>
      <c r="D30" s="103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81">
        <f>SUM(B30:E30)</f>
        <v>5800</v>
      </c>
      <c r="P30" s="40"/>
    </row>
    <row r="31" spans="1:16" s="12" customFormat="1" ht="14.25" x14ac:dyDescent="0.2">
      <c r="A31" s="105" t="s">
        <v>18</v>
      </c>
      <c r="B31" s="106">
        <v>10000</v>
      </c>
      <c r="C31" s="107"/>
      <c r="D31" s="108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82"/>
      <c r="P31" s="40"/>
    </row>
    <row r="32" spans="1:16" s="12" customFormat="1" ht="15" thickBot="1" x14ac:dyDescent="0.25">
      <c r="A32" s="105" t="s">
        <v>23</v>
      </c>
      <c r="B32" s="106"/>
      <c r="C32" s="107">
        <v>2000</v>
      </c>
      <c r="D32" s="108">
        <v>2000</v>
      </c>
      <c r="E32" s="107">
        <v>2000</v>
      </c>
      <c r="F32" s="107"/>
      <c r="G32" s="107"/>
      <c r="H32" s="107"/>
      <c r="I32" s="107"/>
      <c r="J32" s="107"/>
      <c r="K32" s="107"/>
      <c r="L32" s="107"/>
      <c r="M32" s="107"/>
      <c r="N32" s="107"/>
      <c r="O32" s="82">
        <f>SUM(B32:E32)</f>
        <v>6000</v>
      </c>
      <c r="P32" s="40"/>
    </row>
    <row r="33" spans="1:16" s="12" customFormat="1" ht="15.75" thickBot="1" x14ac:dyDescent="0.25">
      <c r="A33" s="73" t="s">
        <v>5</v>
      </c>
      <c r="B33" s="74">
        <f>B22-B23</f>
        <v>-24600</v>
      </c>
      <c r="C33" s="74">
        <f t="shared" ref="C33:N33" si="16">C22-C23</f>
        <v>-16650</v>
      </c>
      <c r="D33" s="74">
        <f t="shared" si="16"/>
        <v>-25650</v>
      </c>
      <c r="E33" s="74">
        <f t="shared" si="16"/>
        <v>-44650</v>
      </c>
      <c r="F33" s="74">
        <f t="shared" si="16"/>
        <v>97350</v>
      </c>
      <c r="G33" s="74">
        <f t="shared" si="16"/>
        <v>97350</v>
      </c>
      <c r="H33" s="74">
        <f t="shared" si="16"/>
        <v>97350</v>
      </c>
      <c r="I33" s="74">
        <f t="shared" si="16"/>
        <v>97350</v>
      </c>
      <c r="J33" s="74">
        <f t="shared" si="16"/>
        <v>97350</v>
      </c>
      <c r="K33" s="74">
        <f t="shared" si="16"/>
        <v>97350</v>
      </c>
      <c r="L33" s="74">
        <f t="shared" si="16"/>
        <v>97350</v>
      </c>
      <c r="M33" s="74">
        <f t="shared" si="16"/>
        <v>97350</v>
      </c>
      <c r="N33" s="74">
        <f t="shared" si="16"/>
        <v>97350</v>
      </c>
      <c r="O33" s="77">
        <f>SUM(B33:N33)</f>
        <v>764600</v>
      </c>
      <c r="P33" s="39"/>
    </row>
    <row r="34" spans="1:16" s="12" customFormat="1" x14ac:dyDescent="0.2">
      <c r="A34" s="1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5"/>
      <c r="P34" s="39"/>
    </row>
    <row r="35" spans="1:16" s="12" customFormat="1" x14ac:dyDescent="0.2">
      <c r="A35" s="13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5"/>
      <c r="P35" s="39"/>
    </row>
    <row r="36" spans="1:16" s="12" customFormat="1" ht="15" x14ac:dyDescent="0.2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6"/>
      <c r="P36" s="39"/>
    </row>
    <row r="37" spans="1:16" s="12" customFormat="1" ht="15" x14ac:dyDescent="0.2">
      <c r="A37" s="17"/>
      <c r="B37" s="18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9"/>
      <c r="P37" s="40"/>
    </row>
    <row r="38" spans="1:16" s="12" customFormat="1" ht="15" x14ac:dyDescent="0.2">
      <c r="A38" s="21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6"/>
      <c r="P38" s="39"/>
    </row>
    <row r="39" spans="1:16" s="12" customFormat="1" ht="15" x14ac:dyDescent="0.2">
      <c r="A39" s="17"/>
      <c r="B39" s="2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9"/>
      <c r="P39" s="39"/>
    </row>
    <row r="40" spans="1:16" s="12" customFormat="1" ht="15" x14ac:dyDescent="0.2">
      <c r="A40" s="14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4"/>
      <c r="P40" s="40"/>
    </row>
    <row r="41" spans="1:16" s="12" customFormat="1" x14ac:dyDescent="0.2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25"/>
    </row>
    <row r="42" spans="1:16" s="12" customFormat="1" x14ac:dyDescent="0.2">
      <c r="A42" s="2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7"/>
    </row>
    <row r="43" spans="1:16" s="12" customFormat="1" x14ac:dyDescent="0.2">
      <c r="A43" s="2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27"/>
    </row>
    <row r="44" spans="1:16" s="12" customFormat="1" x14ac:dyDescent="0.2">
      <c r="A44" s="2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7"/>
    </row>
    <row r="45" spans="1:16" s="12" customFormat="1" x14ac:dyDescent="0.2">
      <c r="A45" s="2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7"/>
    </row>
    <row r="46" spans="1:16" s="12" customFormat="1" x14ac:dyDescent="0.2">
      <c r="A46" s="2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6" s="12" customFormat="1" x14ac:dyDescent="0.2">
      <c r="A47" s="2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6" s="12" customFormat="1" x14ac:dyDescent="0.2">
      <c r="A48" s="2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25" s="12" customFormat="1" x14ac:dyDescent="0.2">
      <c r="A49" s="2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5"/>
    </row>
    <row r="50" spans="1:25" s="12" customFormat="1" x14ac:dyDescent="0.2">
      <c r="A50" s="49"/>
      <c r="B50" s="115"/>
      <c r="C50" s="115"/>
      <c r="D50" s="115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8"/>
      <c r="Q50" s="48"/>
      <c r="R50" s="48"/>
      <c r="S50" s="48"/>
      <c r="T50" s="48"/>
      <c r="U50" s="48"/>
      <c r="V50" s="48"/>
      <c r="W50" s="48"/>
      <c r="X50" s="48"/>
      <c r="Y50" s="48"/>
    </row>
    <row r="51" spans="1:25" s="12" customFormat="1" x14ac:dyDescent="0.2">
      <c r="A51" s="49"/>
      <c r="B51" s="116"/>
      <c r="C51" s="116"/>
      <c r="D51" s="11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8"/>
      <c r="Q51" s="48"/>
      <c r="R51" s="48"/>
      <c r="S51" s="48"/>
      <c r="T51" s="48"/>
      <c r="U51" s="48"/>
      <c r="V51" s="48"/>
      <c r="W51" s="48"/>
      <c r="X51" s="48"/>
      <c r="Y51" s="48"/>
    </row>
    <row r="52" spans="1:25" s="12" customFormat="1" x14ac:dyDescent="0.2">
      <c r="A52" s="49"/>
      <c r="B52" s="50"/>
      <c r="C52" s="47"/>
      <c r="D52" s="51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8"/>
      <c r="Q52" s="48"/>
      <c r="R52" s="48"/>
      <c r="S52" s="48"/>
      <c r="T52" s="48"/>
      <c r="U52" s="48"/>
      <c r="V52" s="48"/>
      <c r="W52" s="48"/>
      <c r="X52" s="48"/>
      <c r="Y52" s="48"/>
    </row>
    <row r="53" spans="1:25" s="12" customFormat="1" x14ac:dyDescent="0.2">
      <c r="A53" s="49"/>
      <c r="B53" s="50"/>
      <c r="C53" s="115"/>
      <c r="D53" s="115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7"/>
      <c r="P53" s="48"/>
      <c r="Q53" s="48"/>
      <c r="R53" s="48"/>
      <c r="S53" s="48"/>
      <c r="T53" s="48"/>
      <c r="U53" s="48"/>
      <c r="V53" s="48"/>
      <c r="W53" s="48"/>
      <c r="X53" s="48"/>
      <c r="Y53" s="48"/>
    </row>
    <row r="54" spans="1:25" s="12" customFormat="1" ht="20.25" x14ac:dyDescent="0.3">
      <c r="A54" s="47"/>
      <c r="B54" s="53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8"/>
      <c r="Q54" s="48"/>
      <c r="R54" s="48"/>
      <c r="S54" s="48"/>
      <c r="T54" s="48"/>
      <c r="U54" s="48"/>
      <c r="V54" s="48"/>
      <c r="W54" s="48"/>
      <c r="X54" s="48"/>
      <c r="Y54" s="48"/>
    </row>
    <row r="55" spans="1:25" s="12" customFormat="1" x14ac:dyDescent="0.2">
      <c r="A55" s="47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4"/>
      <c r="R55" s="48"/>
      <c r="S55" s="48"/>
      <c r="T55" s="48"/>
      <c r="U55" s="48"/>
      <c r="V55" s="48"/>
      <c r="W55" s="48"/>
      <c r="X55" s="48"/>
      <c r="Y55" s="48"/>
    </row>
    <row r="56" spans="1:25" s="12" customFormat="1" x14ac:dyDescent="0.2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5"/>
      <c r="R56" s="48"/>
      <c r="S56" s="48"/>
      <c r="T56" s="48"/>
      <c r="U56" s="48"/>
      <c r="V56" s="48"/>
      <c r="W56" s="48"/>
      <c r="X56" s="48"/>
      <c r="Y56" s="48"/>
    </row>
    <row r="57" spans="1:25" s="12" customFormat="1" x14ac:dyDescent="0.2">
      <c r="A57" s="56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57"/>
      <c r="P57" s="57"/>
      <c r="Q57" s="58"/>
      <c r="R57" s="48"/>
      <c r="S57" s="48"/>
      <c r="T57" s="48"/>
      <c r="U57" s="48"/>
      <c r="V57" s="48"/>
      <c r="W57" s="48"/>
      <c r="X57" s="48"/>
      <c r="Y57" s="48"/>
    </row>
    <row r="58" spans="1:25" s="12" customFormat="1" x14ac:dyDescent="0.2">
      <c r="A58" s="56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57"/>
      <c r="P58" s="57"/>
      <c r="Q58" s="58"/>
      <c r="R58" s="48"/>
      <c r="S58" s="48"/>
      <c r="T58" s="48"/>
      <c r="U58" s="48"/>
      <c r="V58" s="48"/>
      <c r="W58" s="48"/>
      <c r="X58" s="48"/>
      <c r="Y58" s="48"/>
    </row>
    <row r="59" spans="1:25" s="12" customFormat="1" x14ac:dyDescent="0.2">
      <c r="A59" s="56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57"/>
      <c r="P59" s="57"/>
      <c r="Q59" s="58"/>
      <c r="R59" s="48"/>
      <c r="S59" s="48"/>
      <c r="T59" s="48"/>
      <c r="U59" s="48"/>
      <c r="V59" s="48"/>
      <c r="W59" s="48"/>
      <c r="X59" s="48"/>
      <c r="Y59" s="48"/>
    </row>
    <row r="60" spans="1:25" s="12" customFormat="1" x14ac:dyDescent="0.2">
      <c r="A60" s="56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57"/>
      <c r="P60" s="57"/>
      <c r="Q60" s="58"/>
      <c r="R60" s="48"/>
      <c r="S60" s="48"/>
      <c r="T60" s="48"/>
      <c r="U60" s="48"/>
      <c r="V60" s="48"/>
      <c r="W60" s="48"/>
      <c r="X60" s="48"/>
      <c r="Y60" s="48"/>
    </row>
    <row r="61" spans="1:25" s="12" customFormat="1" x14ac:dyDescent="0.2">
      <c r="A61" s="29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8"/>
      <c r="P61" s="8"/>
      <c r="Q61" s="7"/>
    </row>
    <row r="62" spans="1:25" s="12" customFormat="1" x14ac:dyDescent="0.2">
      <c r="A62" s="29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8"/>
      <c r="P62" s="8"/>
      <c r="Q62" s="7"/>
    </row>
    <row r="63" spans="1:25" s="12" customFormat="1" x14ac:dyDescent="0.2">
      <c r="A63" s="29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8"/>
      <c r="P63" s="8"/>
      <c r="Q63" s="7"/>
    </row>
    <row r="64" spans="1:25" s="12" customFormat="1" x14ac:dyDescent="0.2">
      <c r="A64" s="29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8"/>
      <c r="P64" s="8"/>
      <c r="Q64" s="7"/>
    </row>
    <row r="65" spans="1:17" s="12" customFormat="1" x14ac:dyDescent="0.2">
      <c r="A65" s="29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8"/>
      <c r="P65" s="8"/>
      <c r="Q65" s="7"/>
    </row>
    <row r="66" spans="1:17" s="12" customFormat="1" x14ac:dyDescent="0.2">
      <c r="A66" s="29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8"/>
      <c r="P66" s="8"/>
      <c r="Q66" s="7"/>
    </row>
    <row r="67" spans="1:17" s="12" customFormat="1" x14ac:dyDescent="0.2">
      <c r="A67" s="29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8"/>
      <c r="P67" s="8"/>
      <c r="Q67" s="7"/>
    </row>
    <row r="68" spans="1:17" s="12" customFormat="1" x14ac:dyDescent="0.2">
      <c r="A68" s="29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8"/>
      <c r="P68" s="8"/>
      <c r="Q68" s="7"/>
    </row>
    <row r="69" spans="1:17" s="12" customFormat="1" x14ac:dyDescent="0.2">
      <c r="A69" s="31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8"/>
      <c r="P69" s="8"/>
      <c r="Q69" s="7"/>
    </row>
    <row r="70" spans="1:17" s="12" customFormat="1" ht="15" x14ac:dyDescent="0.2">
      <c r="A70" s="33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5"/>
      <c r="P70" s="20"/>
    </row>
    <row r="71" spans="1:17" s="12" customFormat="1" x14ac:dyDescent="0.2">
      <c r="A71" s="2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36"/>
    </row>
    <row r="72" spans="1:17" s="12" customFormat="1" x14ac:dyDescent="0.2">
      <c r="A72" s="2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36"/>
    </row>
    <row r="73" spans="1:17" s="12" customFormat="1" x14ac:dyDescent="0.2">
      <c r="A73" s="2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36"/>
    </row>
    <row r="74" spans="1:17" s="12" customFormat="1" x14ac:dyDescent="0.2">
      <c r="A74" s="37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6"/>
    </row>
    <row r="75" spans="1:17" s="12" customFormat="1" x14ac:dyDescent="0.2">
      <c r="A75" s="2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36"/>
    </row>
    <row r="76" spans="1:17" s="12" customFormat="1" x14ac:dyDescent="0.2">
      <c r="A76" s="37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6"/>
    </row>
    <row r="77" spans="1:17" s="12" customFormat="1" x14ac:dyDescent="0.2"/>
    <row r="78" spans="1:17" s="12" customFormat="1" x14ac:dyDescent="0.2"/>
    <row r="79" spans="1:17" s="12" customFormat="1" x14ac:dyDescent="0.2"/>
    <row r="80" spans="1:17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  <row r="313" s="12" customFormat="1" x14ac:dyDescent="0.2"/>
    <row r="314" s="12" customFormat="1" x14ac:dyDescent="0.2"/>
    <row r="315" s="12" customFormat="1" x14ac:dyDescent="0.2"/>
    <row r="316" s="12" customFormat="1" x14ac:dyDescent="0.2"/>
    <row r="317" s="12" customFormat="1" x14ac:dyDescent="0.2"/>
    <row r="318" s="12" customFormat="1" x14ac:dyDescent="0.2"/>
    <row r="319" s="12" customFormat="1" x14ac:dyDescent="0.2"/>
    <row r="320" s="12" customFormat="1" x14ac:dyDescent="0.2"/>
    <row r="321" s="12" customFormat="1" x14ac:dyDescent="0.2"/>
    <row r="322" s="12" customFormat="1" x14ac:dyDescent="0.2"/>
    <row r="323" s="12" customFormat="1" x14ac:dyDescent="0.2"/>
    <row r="324" s="12" customFormat="1" x14ac:dyDescent="0.2"/>
    <row r="325" s="12" customFormat="1" x14ac:dyDescent="0.2"/>
    <row r="326" s="12" customFormat="1" x14ac:dyDescent="0.2"/>
    <row r="327" s="12" customFormat="1" x14ac:dyDescent="0.2"/>
    <row r="328" s="12" customFormat="1" x14ac:dyDescent="0.2"/>
    <row r="329" s="12" customFormat="1" x14ac:dyDescent="0.2"/>
    <row r="330" s="12" customFormat="1" x14ac:dyDescent="0.2"/>
    <row r="331" s="12" customFormat="1" x14ac:dyDescent="0.2"/>
    <row r="332" s="12" customFormat="1" x14ac:dyDescent="0.2"/>
    <row r="333" s="12" customFormat="1" x14ac:dyDescent="0.2"/>
    <row r="334" s="12" customFormat="1" x14ac:dyDescent="0.2"/>
    <row r="335" s="12" customFormat="1" x14ac:dyDescent="0.2"/>
    <row r="336" s="12" customFormat="1" x14ac:dyDescent="0.2"/>
    <row r="337" s="12" customFormat="1" x14ac:dyDescent="0.2"/>
    <row r="338" s="12" customFormat="1" x14ac:dyDescent="0.2"/>
    <row r="339" s="12" customFormat="1" x14ac:dyDescent="0.2"/>
    <row r="340" s="12" customFormat="1" x14ac:dyDescent="0.2"/>
    <row r="341" s="12" customFormat="1" x14ac:dyDescent="0.2"/>
    <row r="342" s="12" customFormat="1" x14ac:dyDescent="0.2"/>
    <row r="343" s="12" customFormat="1" x14ac:dyDescent="0.2"/>
    <row r="344" s="12" customFormat="1" x14ac:dyDescent="0.2"/>
    <row r="345" s="12" customFormat="1" x14ac:dyDescent="0.2"/>
    <row r="346" s="12" customFormat="1" x14ac:dyDescent="0.2"/>
    <row r="347" s="12" customFormat="1" x14ac:dyDescent="0.2"/>
    <row r="348" s="12" customFormat="1" x14ac:dyDescent="0.2"/>
    <row r="349" s="12" customFormat="1" x14ac:dyDescent="0.2"/>
    <row r="350" s="12" customFormat="1" x14ac:dyDescent="0.2"/>
    <row r="351" s="12" customFormat="1" x14ac:dyDescent="0.2"/>
    <row r="352" s="12" customFormat="1" x14ac:dyDescent="0.2"/>
    <row r="353" s="12" customFormat="1" x14ac:dyDescent="0.2"/>
    <row r="354" s="12" customFormat="1" x14ac:dyDescent="0.2"/>
    <row r="355" s="12" customFormat="1" x14ac:dyDescent="0.2"/>
    <row r="356" s="12" customFormat="1" x14ac:dyDescent="0.2"/>
    <row r="357" s="12" customFormat="1" x14ac:dyDescent="0.2"/>
    <row r="358" s="12" customFormat="1" x14ac:dyDescent="0.2"/>
    <row r="359" s="12" customFormat="1" x14ac:dyDescent="0.2"/>
    <row r="360" s="12" customFormat="1" x14ac:dyDescent="0.2"/>
    <row r="361" s="12" customFormat="1" x14ac:dyDescent="0.2"/>
    <row r="362" s="12" customFormat="1" x14ac:dyDescent="0.2"/>
    <row r="363" s="12" customFormat="1" x14ac:dyDescent="0.2"/>
    <row r="364" s="12" customFormat="1" x14ac:dyDescent="0.2"/>
    <row r="365" s="12" customFormat="1" x14ac:dyDescent="0.2"/>
    <row r="366" s="12" customFormat="1" x14ac:dyDescent="0.2"/>
    <row r="367" s="12" customFormat="1" x14ac:dyDescent="0.2"/>
    <row r="368" s="12" customFormat="1" x14ac:dyDescent="0.2"/>
    <row r="369" s="12" customFormat="1" x14ac:dyDescent="0.2"/>
    <row r="370" s="12" customFormat="1" x14ac:dyDescent="0.2"/>
    <row r="371" s="12" customFormat="1" x14ac:dyDescent="0.2"/>
    <row r="372" s="12" customFormat="1" x14ac:dyDescent="0.2"/>
    <row r="373" s="12" customFormat="1" x14ac:dyDescent="0.2"/>
    <row r="374" s="12" customFormat="1" x14ac:dyDescent="0.2"/>
    <row r="375" s="12" customFormat="1" x14ac:dyDescent="0.2"/>
    <row r="376" s="12" customFormat="1" x14ac:dyDescent="0.2"/>
    <row r="377" s="12" customFormat="1" x14ac:dyDescent="0.2"/>
    <row r="378" s="12" customFormat="1" x14ac:dyDescent="0.2"/>
    <row r="379" s="12" customFormat="1" x14ac:dyDescent="0.2"/>
    <row r="380" s="12" customFormat="1" x14ac:dyDescent="0.2"/>
    <row r="381" s="12" customFormat="1" x14ac:dyDescent="0.2"/>
    <row r="382" s="12" customFormat="1" x14ac:dyDescent="0.2"/>
    <row r="383" s="12" customFormat="1" x14ac:dyDescent="0.2"/>
    <row r="384" s="12" customFormat="1" x14ac:dyDescent="0.2"/>
    <row r="385" s="12" customFormat="1" x14ac:dyDescent="0.2"/>
    <row r="386" s="12" customFormat="1" x14ac:dyDescent="0.2"/>
    <row r="387" s="12" customFormat="1" x14ac:dyDescent="0.2"/>
    <row r="388" s="12" customFormat="1" x14ac:dyDescent="0.2"/>
    <row r="389" s="12" customFormat="1" x14ac:dyDescent="0.2"/>
    <row r="390" s="12" customFormat="1" x14ac:dyDescent="0.2"/>
    <row r="391" s="12" customFormat="1" x14ac:dyDescent="0.2"/>
    <row r="392" s="12" customFormat="1" x14ac:dyDescent="0.2"/>
    <row r="393" s="12" customFormat="1" x14ac:dyDescent="0.2"/>
    <row r="394" s="12" customFormat="1" x14ac:dyDescent="0.2"/>
    <row r="395" s="12" customFormat="1" x14ac:dyDescent="0.2"/>
    <row r="396" s="12" customFormat="1" x14ac:dyDescent="0.2"/>
    <row r="397" s="12" customFormat="1" x14ac:dyDescent="0.2"/>
    <row r="398" s="12" customFormat="1" x14ac:dyDescent="0.2"/>
    <row r="399" s="12" customFormat="1" x14ac:dyDescent="0.2"/>
    <row r="400" s="12" customFormat="1" x14ac:dyDescent="0.2"/>
    <row r="401" s="12" customFormat="1" x14ac:dyDescent="0.2"/>
    <row r="402" s="12" customFormat="1" x14ac:dyDescent="0.2"/>
    <row r="403" s="12" customFormat="1" x14ac:dyDescent="0.2"/>
    <row r="404" s="12" customFormat="1" x14ac:dyDescent="0.2"/>
    <row r="405" s="12" customFormat="1" x14ac:dyDescent="0.2"/>
    <row r="406" s="12" customFormat="1" x14ac:dyDescent="0.2"/>
    <row r="407" s="12" customFormat="1" x14ac:dyDescent="0.2"/>
    <row r="408" s="12" customFormat="1" x14ac:dyDescent="0.2"/>
    <row r="409" s="12" customFormat="1" x14ac:dyDescent="0.2"/>
    <row r="410" s="12" customFormat="1" x14ac:dyDescent="0.2"/>
    <row r="411" s="12" customFormat="1" x14ac:dyDescent="0.2"/>
    <row r="412" s="12" customFormat="1" x14ac:dyDescent="0.2"/>
    <row r="413" s="12" customFormat="1" x14ac:dyDescent="0.2"/>
    <row r="414" s="12" customFormat="1" x14ac:dyDescent="0.2"/>
    <row r="415" s="12" customFormat="1" x14ac:dyDescent="0.2"/>
    <row r="416" s="12" customFormat="1" x14ac:dyDescent="0.2"/>
    <row r="417" s="12" customFormat="1" x14ac:dyDescent="0.2"/>
    <row r="418" s="12" customFormat="1" x14ac:dyDescent="0.2"/>
    <row r="419" s="12" customFormat="1" x14ac:dyDescent="0.2"/>
    <row r="420" s="12" customFormat="1" x14ac:dyDescent="0.2"/>
    <row r="421" s="12" customFormat="1" x14ac:dyDescent="0.2"/>
  </sheetData>
  <mergeCells count="4">
    <mergeCell ref="B50:D50"/>
    <mergeCell ref="B51:D51"/>
    <mergeCell ref="C53:D53"/>
    <mergeCell ref="B2:D2"/>
  </mergeCells>
  <phoneticPr fontId="13" type="noConversion"/>
  <printOptions horizontalCentered="1" verticalCentered="1"/>
  <pageMargins left="0.75" right="0.75" top="1" bottom="1" header="0" footer="0"/>
  <pageSetup paperSize="5" scale="63" orientation="landscape" horizontalDpi="360" verticalDpi="36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CAJA</vt:lpstr>
    </vt:vector>
  </TitlesOfParts>
  <Company>DGMYPE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DGMYPE</dc:creator>
  <cp:lastModifiedBy>Horacio</cp:lastModifiedBy>
  <cp:lastPrinted>2001-04-24T15:09:02Z</cp:lastPrinted>
  <dcterms:created xsi:type="dcterms:W3CDTF">2000-12-19T13:49:40Z</dcterms:created>
  <dcterms:modified xsi:type="dcterms:W3CDTF">2012-06-13T04:58:48Z</dcterms:modified>
</cp:coreProperties>
</file>