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jekter\PLCSQL\"/>
    </mc:Choice>
  </mc:AlternateContent>
  <bookViews>
    <workbookView xWindow="0" yWindow="45" windowWidth="28755" windowHeight="14625" activeTab="1"/>
  </bookViews>
  <sheets>
    <sheet name="Generator" sheetId="1" r:id="rId1"/>
    <sheet name="Output" sheetId="3" r:id="rId2"/>
    <sheet name="Example Conventional table" sheetId="4" r:id="rId3"/>
  </sheets>
  <definedNames>
    <definedName name="_xlnm._FilterDatabase" localSheetId="0" hidden="1">Generator!$B$11:$C$13</definedName>
    <definedName name="BOOL">#REF!</definedName>
    <definedName name="DATETIME">#REF!</definedName>
    <definedName name="dbname">Generator!$B$3</definedName>
    <definedName name="DestTable">Generator!$B$7</definedName>
    <definedName name="DINT">#REF!</definedName>
    <definedName name="INT">#REF!</definedName>
    <definedName name="MaxBOOL">#REF!</definedName>
    <definedName name="MaxDINT">#REF!</definedName>
    <definedName name="MaxINT">#REF!</definedName>
    <definedName name="MaxREAL">#REF!</definedName>
    <definedName name="MaxSTRING">#REF!</definedName>
    <definedName name="MinBOOL">#REF!</definedName>
    <definedName name="MinDINT">#REF!</definedName>
    <definedName name="MinINT">#REF!</definedName>
    <definedName name="MinREAL">#REF!</definedName>
    <definedName name="MinSTRING">#REF!</definedName>
    <definedName name="REAL">#REF!</definedName>
    <definedName name="RoutineName">Generator!$B$5</definedName>
    <definedName name="SourceTable">Generator!$B$7</definedName>
    <definedName name="STRING">#REF!</definedName>
    <definedName name="Where">Generator!#REF!</definedName>
  </definedNames>
  <calcPr calcId="171027"/>
</workbook>
</file>

<file path=xl/calcChain.xml><?xml version="1.0" encoding="utf-8"?>
<calcChain xmlns="http://schemas.openxmlformats.org/spreadsheetml/2006/main">
  <c r="A4" i="3" l="1"/>
  <c r="A13" i="3"/>
  <c r="A63" i="3"/>
  <c r="A39" i="3" l="1"/>
  <c r="A59" i="3"/>
  <c r="A58" i="3"/>
  <c r="A57" i="3"/>
  <c r="A56" i="3"/>
  <c r="A55" i="3"/>
  <c r="A54" i="3"/>
  <c r="A53" i="3"/>
  <c r="A52" i="3"/>
  <c r="A51" i="3"/>
  <c r="A50" i="3"/>
  <c r="A49" i="3"/>
  <c r="A48" i="3"/>
  <c r="B13" i="1" l="1"/>
  <c r="A40" i="3" l="1"/>
  <c r="A8" i="3"/>
  <c r="A7" i="3"/>
  <c r="A16" i="3"/>
  <c r="A41" i="3" l="1"/>
  <c r="A42" i="3" l="1"/>
  <c r="A43" i="3" l="1"/>
  <c r="B18" i="1" l="1"/>
  <c r="A44" i="3"/>
  <c r="A45" i="3" l="1"/>
  <c r="B20" i="1" l="1"/>
  <c r="A46" i="3"/>
  <c r="A47" i="3" l="1"/>
</calcChain>
</file>

<file path=xl/sharedStrings.xml><?xml version="1.0" encoding="utf-8"?>
<sst xmlns="http://schemas.openxmlformats.org/spreadsheetml/2006/main" count="94" uniqueCount="92">
  <si>
    <t>Generated view - output</t>
  </si>
  <si>
    <t>AS</t>
  </si>
  <si>
    <t>GO</t>
  </si>
  <si>
    <t>Database name</t>
  </si>
  <si>
    <t>PLCSQL</t>
  </si>
  <si>
    <t>Note: Edit only data in the orange fields</t>
  </si>
  <si>
    <t xml:space="preserve"> Start SQL Server Management Studio</t>
  </si>
  <si>
    <t>1.</t>
  </si>
  <si>
    <t>2.</t>
  </si>
  <si>
    <t>Connect to your database, and make sure it is selected in the Object Explorer. Then click on New Query</t>
  </si>
  <si>
    <t>3.</t>
  </si>
  <si>
    <t>Copy the yellow fields from this Excel sheet into the Query Window, and press Execute (F5)</t>
  </si>
  <si>
    <t>How to use the generated script</t>
  </si>
  <si>
    <t>How to use this document:</t>
  </si>
  <si>
    <t>Procedure name</t>
  </si>
  <si>
    <t xml:space="preserve">IF EXISTS (SELECT ROUTINE_NAME FROM INFORMATION_SCHEMA.ROUTINES </t>
  </si>
  <si>
    <t>CREATE PROCEDURE</t>
  </si>
  <si>
    <t>@tstring NVARCHAR(MAX)</t>
  </si>
  <si>
    <t>BEGIN</t>
  </si>
  <si>
    <t>Column name</t>
  </si>
  <si>
    <t>3. Click on the sheet Output, and follow the instructions on the right</t>
  </si>
  <si>
    <t>/* ====================================</t>
  </si>
  <si>
    <t>SQL Stored Procedure for PLCSQL Link</t>
  </si>
  <si>
    <t>==================================== */</t>
  </si>
  <si>
    <t xml:space="preserve"> SET NOCOUNT ON</t>
  </si>
  <si>
    <t xml:space="preserve"> DECLARE @ParamValue NVARCHAR(MAX)</t>
  </si>
  <si>
    <t xml:space="preserve"> -- Find ParamID in first part of Where Pair</t>
  </si>
  <si>
    <t>Example value</t>
  </si>
  <si>
    <t>Pilsner</t>
  </si>
  <si>
    <t>Mixer</t>
  </si>
  <si>
    <t xml:space="preserve"> -- --------------------------------------------------------</t>
  </si>
  <si>
    <t>Copy this script to the SQL server - all yellow lines. You may delete empty lines afterwards.</t>
  </si>
  <si>
    <t>Create script for example table</t>
  </si>
  <si>
    <t xml:space="preserve">IF EXISTS (SELECT TABLE_NAME FROM INFORMATION_SCHEMA.TABLES </t>
  </si>
  <si>
    <t>SET ANSI_NULLS ON</t>
  </si>
  <si>
    <t>SET QUOTED_IDENTIFIER ON</t>
  </si>
  <si>
    <t>SET ANSI_PADDING ON</t>
  </si>
  <si>
    <t>1)</t>
  </si>
  <si>
    <t>sp_SaveConventional</t>
  </si>
  <si>
    <t>Destination table</t>
  </si>
  <si>
    <t>SQL Save procedure generator for PLCSQL Link</t>
  </si>
  <si>
    <t>1. Enter the ParamIDs you want to save in your table from your PLC</t>
  </si>
  <si>
    <t>PCBA</t>
  </si>
  <si>
    <t>BAT</t>
  </si>
  <si>
    <t>PowerWireMin</t>
  </si>
  <si>
    <t>PowerWireMax</t>
  </si>
  <si>
    <t>PowerWireMeas</t>
  </si>
  <si>
    <t>BalanceWireMin</t>
  </si>
  <si>
    <t>BalanceWireMax</t>
  </si>
  <si>
    <t>BalanceWireMeas</t>
  </si>
  <si>
    <t>MeasResult</t>
  </si>
  <si>
    <t>Inserts data in a conventional SQL table with values from a PLC. Script is called from the PLC.</t>
  </si>
  <si>
    <t xml:space="preserve"> DECLARE @ParamID NVARCHAR(MAX)</t>
  </si>
  <si>
    <t xml:space="preserve">WHILE LEN( @tstring ) &gt; 0 </t>
  </si>
  <si>
    <t xml:space="preserve"> BEGIN </t>
  </si>
  <si>
    <t xml:space="preserve"> -- Find ParamValue to log</t>
  </si>
  <si>
    <t xml:space="preserve"> SELECT @ParamValue = ExtractedValue, @tstring = RestString FROM dbo.ufn_StringEater(@tstring)</t>
  </si>
  <si>
    <t xml:space="preserve"> DECLARE @SaveQuery NVARCHAR(MAX)</t>
  </si>
  <si>
    <t xml:space="preserve"> SELECT @ParamID = ExtractedValue, @tstring = RestString FROM dbo.ufn_StringEater(@tstring)</t>
  </si>
  <si>
    <t xml:space="preserve"> DECLARE @Col NVARCHAR(MAX)=''</t>
  </si>
  <si>
    <t xml:space="preserve"> DECLARE @Val NVARCHAR(MAX)=''</t>
  </si>
  <si>
    <t xml:space="preserve">END -- End Stored procedure </t>
  </si>
  <si>
    <t>END -- End while tstring</t>
  </si>
  <si>
    <t>TIMESTAMP datetime</t>
  </si>
  <si>
    <t>,PCBA nchar(75)</t>
  </si>
  <si>
    <t>,BAT nchar(75)</t>
  </si>
  <si>
    <t>,PowerWireMin nchar(10)</t>
  </si>
  <si>
    <t>,PowerWireMax nchar(10)</t>
  </si>
  <si>
    <t>,PowerWireMeas nchar(10)</t>
  </si>
  <si>
    <t>,BalanceWireMin nchar(10)</t>
  </si>
  <si>
    <t>,BalanceWireMax nchar(10)</t>
  </si>
  <si>
    <t>,BalanceWireMeas nchar(10)</t>
  </si>
  <si>
    <t>,MeasResult nchar(10)</t>
  </si>
  <si>
    <t>)</t>
  </si>
  <si>
    <t>-- print @SaveQuery</t>
  </si>
  <si>
    <t>EXEC(@SaveQuery)</t>
  </si>
  <si>
    <t>SELECT CAST(dbo.ufn_getsetupvalue('SetID') AS INT) AS ParamID, @SetID AS ParamValue</t>
  </si>
  <si>
    <t>SELECT CAST(dbo.ufn_getsetupvalue('TimeStamp') AS INT) AS ParamID, CONVERT(VARCHAR(254), GETDATE(), 120) AS ParamValue --Formats DateTime as 2011-10-15 12:00:00</t>
  </si>
  <si>
    <t>SELECT CAST(dbo.ufn_getsetupvalue('SetCount') AS INT)  AS ParamID, CAST(@SetCount AS SMALLINT) AS ParamValue</t>
  </si>
  <si>
    <t>-- Output SetID,SetCount and TimeStamp to PLCSQL Link Client</t>
  </si>
  <si>
    <t>2. Enter the corresponding column names in your destination table - grouped by the different data types</t>
  </si>
  <si>
    <t>ParamID in PLC</t>
  </si>
  <si>
    <t>DROP TABLE [dbo].[LogTableConventional]</t>
  </si>
  <si>
    <t>WHERE TABLE_NAME = 'LogTableConventional')</t>
  </si>
  <si>
    <t>CREATE TABLE LogTableConventional (</t>
  </si>
  <si>
    <t>LogTableConventional</t>
  </si>
  <si>
    <t xml:space="preserve"> DECLARE @SetID INT=1</t>
  </si>
  <si>
    <t xml:space="preserve"> DECLARE @SetCount INT=1</t>
  </si>
  <si>
    <t>2)</t>
  </si>
  <si>
    <t>Test call for the stored procedure:</t>
  </si>
  <si>
    <t>EXEC sp_SaveConventional '30010;ABC;30011;DEF;1;1.234;2;4.4;3;-56.4;10001;12345;10002;-2;20001;0;20002;0'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</si>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</sst>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ourier New"/>
      <family val="3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rgb="FF000000"/>
      <name val="Courier New"/>
      <family val="3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3">
    <xf numFmtId="0" fontId="0" fillId="0" borderId="0" xfId="0"/>
    <xf numFmtId="0" fontId="4" fillId="0" borderId="0" xfId="0" applyFont="1"/>
    <xf numFmtId="0" fontId="2" fillId="2" borderId="1" xfId="1"/>
    <xf numFmtId="0" fontId="3" fillId="0" borderId="0" xfId="0" applyFont="1"/>
    <xf numFmtId="0" fontId="0" fillId="0" borderId="0" xfId="0" applyFont="1"/>
    <xf numFmtId="0" fontId="5" fillId="0" borderId="0" xfId="0" applyFont="1"/>
    <xf numFmtId="0" fontId="0" fillId="3" borderId="2" xfId="2" applyFont="1"/>
    <xf numFmtId="0" fontId="6" fillId="3" borderId="2" xfId="2" applyFont="1"/>
    <xf numFmtId="0" fontId="7" fillId="0" borderId="0" xfId="0" applyFont="1" applyAlignment="1">
      <alignment horizontal="right"/>
    </xf>
    <xf numFmtId="0" fontId="7" fillId="0" borderId="0" xfId="0" applyFont="1"/>
    <xf numFmtId="0" fontId="6" fillId="3" borderId="2" xfId="2" quotePrefix="1" applyFont="1"/>
    <xf numFmtId="0" fontId="8" fillId="0" borderId="0" xfId="0" applyFont="1"/>
    <xf numFmtId="0" fontId="9" fillId="0" borderId="0" xfId="0" applyFont="1"/>
    <xf numFmtId="0" fontId="10" fillId="3" borderId="2" xfId="2" applyFont="1"/>
    <xf numFmtId="0" fontId="10" fillId="3" borderId="2" xfId="2" quotePrefix="1" applyFont="1"/>
    <xf numFmtId="0" fontId="11" fillId="0" borderId="0" xfId="0" applyFont="1"/>
    <xf numFmtId="0" fontId="0" fillId="0" borderId="0" xfId="0"/>
    <xf numFmtId="0" fontId="0" fillId="3" borderId="3" xfId="2" applyFont="1" applyBorder="1" applyAlignment="1">
      <alignment horizontal="left" wrapText="1"/>
    </xf>
    <xf numFmtId="0" fontId="0" fillId="3" borderId="0" xfId="2" applyFont="1" applyBorder="1" applyAlignment="1">
      <alignment horizontal="left" wrapText="1"/>
    </xf>
    <xf numFmtId="0" fontId="0" fillId="3" borderId="3" xfId="2" applyFont="1" applyBorder="1" applyAlignment="1">
      <alignment horizontal="left" vertical="top" wrapText="1"/>
    </xf>
    <xf numFmtId="0" fontId="0" fillId="3" borderId="0" xfId="2" applyFont="1" applyBorder="1" applyAlignment="1">
      <alignment horizontal="left" vertical="top" wrapText="1"/>
    </xf>
    <xf numFmtId="0" fontId="0" fillId="3" borderId="3" xfId="2" quotePrefix="1" applyFont="1" applyBorder="1" applyAlignment="1">
      <alignment horizontal="left" wrapText="1"/>
    </xf>
    <xf numFmtId="0" fontId="12" fillId="0" borderId="0" xfId="0" applyFont="1" applyAlignment="1">
      <alignment horizontal="right"/>
    </xf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4</xdr:row>
      <xdr:rowOff>76200</xdr:rowOff>
    </xdr:from>
    <xdr:to>
      <xdr:col>7</xdr:col>
      <xdr:colOff>419100</xdr:colOff>
      <xdr:row>7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923925"/>
          <a:ext cx="2514600" cy="514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123825</xdr:colOff>
      <xdr:row>9</xdr:row>
      <xdr:rowOff>180975</xdr:rowOff>
    </xdr:from>
    <xdr:to>
      <xdr:col>7</xdr:col>
      <xdr:colOff>409575</xdr:colOff>
      <xdr:row>15</xdr:row>
      <xdr:rowOff>142875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1990725"/>
          <a:ext cx="2724150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18</xdr:col>
      <xdr:colOff>589333</xdr:colOff>
      <xdr:row>81</xdr:row>
      <xdr:rowOff>161046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63125" y="8743950"/>
          <a:ext cx="9733333" cy="70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25</xdr:col>
      <xdr:colOff>456076</xdr:colOff>
      <xdr:row>16</xdr:row>
      <xdr:rowOff>161595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571500"/>
          <a:ext cx="8990476" cy="2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1"/>
  <sheetViews>
    <sheetView zoomScaleNormal="100" workbookViewId="0">
      <selection activeCell="B50" sqref="B50"/>
    </sheetView>
  </sheetViews>
  <sheetFormatPr defaultRowHeight="15" x14ac:dyDescent="0.25"/>
  <cols>
    <col min="1" max="1" width="19.28515625" style="4" customWidth="1"/>
    <col min="2" max="2" width="28" bestFit="1" customWidth="1"/>
    <col min="3" max="3" width="33.28515625" customWidth="1"/>
    <col min="4" max="4" width="8.42578125" customWidth="1"/>
    <col min="5" max="5" width="11.140625" customWidth="1"/>
    <col min="6" max="6" width="27.42578125" bestFit="1" customWidth="1"/>
  </cols>
  <sheetData>
    <row r="1" spans="1:9" ht="21" x14ac:dyDescent="0.35">
      <c r="A1" s="1" t="s">
        <v>40</v>
      </c>
      <c r="D1" s="1" t="s">
        <v>13</v>
      </c>
    </row>
    <row r="2" spans="1:9" ht="15.75" x14ac:dyDescent="0.25">
      <c r="A2" s="3"/>
      <c r="D2" s="9" t="s">
        <v>41</v>
      </c>
    </row>
    <row r="3" spans="1:9" ht="15.75" x14ac:dyDescent="0.25">
      <c r="A3" s="3" t="s">
        <v>3</v>
      </c>
      <c r="B3" s="2" t="s">
        <v>4</v>
      </c>
      <c r="D3" s="9" t="s">
        <v>80</v>
      </c>
    </row>
    <row r="4" spans="1:9" ht="15.75" x14ac:dyDescent="0.25">
      <c r="A4" s="3"/>
      <c r="D4" s="9" t="s">
        <v>20</v>
      </c>
    </row>
    <row r="5" spans="1:9" x14ac:dyDescent="0.25">
      <c r="A5" s="3" t="s">
        <v>14</v>
      </c>
      <c r="B5" s="2" t="s">
        <v>38</v>
      </c>
    </row>
    <row r="6" spans="1:9" x14ac:dyDescent="0.25">
      <c r="A6" s="3"/>
      <c r="D6" s="3" t="s">
        <v>5</v>
      </c>
    </row>
    <row r="7" spans="1:9" x14ac:dyDescent="0.25">
      <c r="A7" s="3" t="s">
        <v>39</v>
      </c>
      <c r="B7" s="2" t="s">
        <v>85</v>
      </c>
    </row>
    <row r="8" spans="1:9" x14ac:dyDescent="0.25">
      <c r="A8" s="3"/>
    </row>
    <row r="9" spans="1:9" x14ac:dyDescent="0.25">
      <c r="A9" s="15" t="s">
        <v>37</v>
      </c>
      <c r="C9" s="15" t="s">
        <v>88</v>
      </c>
    </row>
    <row r="10" spans="1:9" x14ac:dyDescent="0.25">
      <c r="B10" s="11"/>
      <c r="I10" s="3"/>
    </row>
    <row r="11" spans="1:9" x14ac:dyDescent="0.25">
      <c r="A11" s="3"/>
      <c r="B11" s="3" t="s">
        <v>81</v>
      </c>
      <c r="C11" s="3" t="s">
        <v>19</v>
      </c>
      <c r="E11" s="3"/>
      <c r="F11" s="3"/>
    </row>
    <row r="12" spans="1:9" x14ac:dyDescent="0.25">
      <c r="A12">
        <v>1</v>
      </c>
      <c r="B12" s="2">
        <v>30010</v>
      </c>
      <c r="C12" s="2" t="s">
        <v>42</v>
      </c>
    </row>
    <row r="13" spans="1:9" x14ac:dyDescent="0.25">
      <c r="A13">
        <v>2</v>
      </c>
      <c r="B13" s="2">
        <f>B12+1</f>
        <v>30011</v>
      </c>
      <c r="C13" s="2" t="s">
        <v>43</v>
      </c>
    </row>
    <row r="14" spans="1:9" x14ac:dyDescent="0.25">
      <c r="A14">
        <v>3</v>
      </c>
      <c r="B14" s="2">
        <v>1</v>
      </c>
      <c r="C14" s="2" t="s">
        <v>44</v>
      </c>
    </row>
    <row r="15" spans="1:9" x14ac:dyDescent="0.25">
      <c r="A15">
        <v>4</v>
      </c>
      <c r="B15" s="2">
        <v>2</v>
      </c>
      <c r="C15" s="2" t="s">
        <v>45</v>
      </c>
    </row>
    <row r="16" spans="1:9" x14ac:dyDescent="0.25">
      <c r="A16">
        <v>5</v>
      </c>
      <c r="B16" s="2">
        <v>3</v>
      </c>
      <c r="C16" s="2" t="s">
        <v>46</v>
      </c>
    </row>
    <row r="17" spans="1:3" x14ac:dyDescent="0.25">
      <c r="A17">
        <v>6</v>
      </c>
      <c r="B17" s="2">
        <v>10001</v>
      </c>
      <c r="C17" s="2" t="s">
        <v>47</v>
      </c>
    </row>
    <row r="18" spans="1:3" x14ac:dyDescent="0.25">
      <c r="A18">
        <v>7</v>
      </c>
      <c r="B18" s="2">
        <f t="shared" ref="B14:B20" si="0">B17+1</f>
        <v>10002</v>
      </c>
      <c r="C18" s="2" t="s">
        <v>48</v>
      </c>
    </row>
    <row r="19" spans="1:3" x14ac:dyDescent="0.25">
      <c r="A19">
        <v>8</v>
      </c>
      <c r="B19" s="2">
        <v>20001</v>
      </c>
      <c r="C19" s="2" t="s">
        <v>49</v>
      </c>
    </row>
    <row r="20" spans="1:3" x14ac:dyDescent="0.25">
      <c r="A20">
        <v>9</v>
      </c>
      <c r="B20" s="2">
        <f t="shared" si="0"/>
        <v>20002</v>
      </c>
      <c r="C20" s="2" t="s">
        <v>50</v>
      </c>
    </row>
    <row r="21" spans="1:3" x14ac:dyDescent="0.25">
      <c r="A21">
        <v>10</v>
      </c>
      <c r="B21" s="2"/>
      <c r="C21" s="2"/>
    </row>
    <row r="22" spans="1:3" x14ac:dyDescent="0.25">
      <c r="A22">
        <v>11</v>
      </c>
      <c r="B22" s="2"/>
      <c r="C22" s="2"/>
    </row>
    <row r="23" spans="1:3" x14ac:dyDescent="0.25">
      <c r="A23">
        <v>12</v>
      </c>
      <c r="B23" s="2"/>
      <c r="C23" s="2"/>
    </row>
    <row r="24" spans="1:3" x14ac:dyDescent="0.25">
      <c r="A24">
        <v>13</v>
      </c>
      <c r="B24" s="2"/>
      <c r="C24" s="2"/>
    </row>
    <row r="25" spans="1:3" x14ac:dyDescent="0.25">
      <c r="A25">
        <v>14</v>
      </c>
      <c r="B25" s="2"/>
      <c r="C25" s="2"/>
    </row>
    <row r="26" spans="1:3" x14ac:dyDescent="0.25">
      <c r="A26">
        <v>15</v>
      </c>
      <c r="B26" s="2"/>
      <c r="C26" s="2"/>
    </row>
    <row r="27" spans="1:3" x14ac:dyDescent="0.25">
      <c r="A27">
        <v>16</v>
      </c>
      <c r="B27" s="2"/>
      <c r="C27" s="2"/>
    </row>
    <row r="28" spans="1:3" x14ac:dyDescent="0.25">
      <c r="A28">
        <v>17</v>
      </c>
      <c r="B28" s="2"/>
      <c r="C28" s="2"/>
    </row>
    <row r="29" spans="1:3" x14ac:dyDescent="0.25">
      <c r="A29">
        <v>18</v>
      </c>
      <c r="B29" s="2"/>
      <c r="C29" s="2"/>
    </row>
    <row r="30" spans="1:3" x14ac:dyDescent="0.25">
      <c r="A30">
        <v>19</v>
      </c>
      <c r="B30" s="2"/>
      <c r="C30" s="2"/>
    </row>
    <row r="31" spans="1:3" x14ac:dyDescent="0.25">
      <c r="A31">
        <v>20</v>
      </c>
      <c r="B31" s="2"/>
      <c r="C31" s="2"/>
    </row>
  </sheetData>
  <scenarios current="0">
    <scenario name="REAL" locked="1" count="1" user="Anders Jorsal" comment="Created by Anders Jorsal on 23-10-2012">
      <inputCells r="B12" val="2958101"/>
    </scenario>
  </scenarios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6"/>
  <sheetViews>
    <sheetView tabSelected="1" zoomScaleNormal="100" workbookViewId="0">
      <selection activeCell="A77" sqref="A77"/>
    </sheetView>
  </sheetViews>
  <sheetFormatPr defaultRowHeight="15" x14ac:dyDescent="0.25"/>
  <cols>
    <col min="1" max="1" width="109.28515625" customWidth="1"/>
    <col min="2" max="2" width="28" bestFit="1" customWidth="1"/>
  </cols>
  <sheetData>
    <row r="1" spans="1:5" ht="21" x14ac:dyDescent="0.35">
      <c r="A1" s="1" t="s">
        <v>0</v>
      </c>
      <c r="D1" s="5" t="s">
        <v>12</v>
      </c>
    </row>
    <row r="2" spans="1:5" x14ac:dyDescent="0.25">
      <c r="A2" s="3" t="s">
        <v>31</v>
      </c>
    </row>
    <row r="4" spans="1:5" ht="15.75" x14ac:dyDescent="0.25">
      <c r="A4" s="6" t="str">
        <f>CONCATENATE("USE ",CHAR(34),dbname,CHAR(34))</f>
        <v>USE "PLCSQL"</v>
      </c>
      <c r="D4" s="8" t="s">
        <v>7</v>
      </c>
      <c r="E4" s="9" t="s">
        <v>6</v>
      </c>
    </row>
    <row r="5" spans="1:5" x14ac:dyDescent="0.25">
      <c r="A5" s="6" t="s">
        <v>2</v>
      </c>
    </row>
    <row r="6" spans="1:5" x14ac:dyDescent="0.25">
      <c r="A6" s="7" t="s">
        <v>15</v>
      </c>
    </row>
    <row r="7" spans="1:5" x14ac:dyDescent="0.25">
      <c r="A7" s="7" t="str">
        <f>CONCATENATE("WHERE ROUTINE_NAME = '",RoutineName,"')",)</f>
        <v>WHERE ROUTINE_NAME = 'sp_SaveConventional')</v>
      </c>
    </row>
    <row r="8" spans="1:5" x14ac:dyDescent="0.25">
      <c r="A8" s="7" t="str">
        <f>CONCATENATE("DROP PROCEDURE ",CHAR(34),RoutineName,CHAR(34))</f>
        <v>DROP PROCEDURE "sp_SaveConventional"</v>
      </c>
    </row>
    <row r="9" spans="1:5" ht="15.75" x14ac:dyDescent="0.25">
      <c r="A9" s="7" t="s">
        <v>2</v>
      </c>
      <c r="D9" s="8" t="s">
        <v>8</v>
      </c>
      <c r="E9" s="9" t="s">
        <v>9</v>
      </c>
    </row>
    <row r="10" spans="1:5" ht="15.75" x14ac:dyDescent="0.25">
      <c r="A10" s="10" t="s">
        <v>21</v>
      </c>
      <c r="D10" s="8"/>
      <c r="E10" s="9"/>
    </row>
    <row r="11" spans="1:5" ht="15.75" x14ac:dyDescent="0.25">
      <c r="A11" s="10" t="s">
        <v>22</v>
      </c>
      <c r="D11" s="8"/>
      <c r="E11" s="12" t="s">
        <v>27</v>
      </c>
    </row>
    <row r="12" spans="1:5" ht="15.75" x14ac:dyDescent="0.25">
      <c r="A12" s="10" t="s">
        <v>51</v>
      </c>
      <c r="D12" s="8"/>
      <c r="E12" s="8" t="s">
        <v>28</v>
      </c>
    </row>
    <row r="13" spans="1:5" ht="15.75" x14ac:dyDescent="0.25">
      <c r="A13" s="10" t="str">
        <f>CONCATENATE("Data is inserted into the SQL table: ",DestTable)</f>
        <v>Data is inserted into the SQL table: LogTableConventional</v>
      </c>
      <c r="D13" s="8"/>
      <c r="E13" s="8" t="s">
        <v>29</v>
      </c>
    </row>
    <row r="14" spans="1:5" ht="15.75" x14ac:dyDescent="0.25">
      <c r="A14" s="10" t="s">
        <v>23</v>
      </c>
      <c r="D14" s="8"/>
      <c r="E14" s="8"/>
    </row>
    <row r="15" spans="1:5" ht="15.75" x14ac:dyDescent="0.25">
      <c r="A15" s="7" t="s">
        <v>16</v>
      </c>
      <c r="E15" s="8"/>
    </row>
    <row r="16" spans="1:5" ht="15.75" x14ac:dyDescent="0.25">
      <c r="A16" s="7" t="str">
        <f>CONCATENATE(CHAR(34),RoutineName,CHAR(34))</f>
        <v>"sp_SaveConventional"</v>
      </c>
      <c r="E16" s="8"/>
    </row>
    <row r="17" spans="1:5" x14ac:dyDescent="0.25">
      <c r="A17" s="7" t="s">
        <v>17</v>
      </c>
    </row>
    <row r="18" spans="1:5" x14ac:dyDescent="0.25">
      <c r="A18" s="7" t="s">
        <v>1</v>
      </c>
    </row>
    <row r="19" spans="1:5" ht="15.75" x14ac:dyDescent="0.25">
      <c r="A19" s="7" t="s">
        <v>18</v>
      </c>
      <c r="C19" s="15" t="s">
        <v>91</v>
      </c>
      <c r="D19" s="22" t="s">
        <v>10</v>
      </c>
      <c r="E19" s="9" t="s">
        <v>11</v>
      </c>
    </row>
    <row r="20" spans="1:5" x14ac:dyDescent="0.25">
      <c r="A20" s="7" t="s">
        <v>24</v>
      </c>
    </row>
    <row r="21" spans="1:5" x14ac:dyDescent="0.25">
      <c r="A21" s="7" t="s">
        <v>52</v>
      </c>
    </row>
    <row r="22" spans="1:5" x14ac:dyDescent="0.25">
      <c r="A22" s="7" t="s">
        <v>25</v>
      </c>
    </row>
    <row r="23" spans="1:5" s="16" customFormat="1" x14ac:dyDescent="0.25">
      <c r="A23" s="7" t="s">
        <v>57</v>
      </c>
    </row>
    <row r="24" spans="1:5" s="16" customFormat="1" x14ac:dyDescent="0.25">
      <c r="A24" s="7" t="s">
        <v>59</v>
      </c>
    </row>
    <row r="25" spans="1:5" s="16" customFormat="1" x14ac:dyDescent="0.25">
      <c r="A25" s="7" t="s">
        <v>60</v>
      </c>
    </row>
    <row r="26" spans="1:5" s="16" customFormat="1" x14ac:dyDescent="0.25">
      <c r="A26" s="7" t="s">
        <v>86</v>
      </c>
    </row>
    <row r="27" spans="1:5" s="16" customFormat="1" x14ac:dyDescent="0.25">
      <c r="A27" s="7" t="s">
        <v>87</v>
      </c>
    </row>
    <row r="28" spans="1:5" s="16" customFormat="1" x14ac:dyDescent="0.25">
      <c r="A28" s="7"/>
    </row>
    <row r="29" spans="1:5" s="16" customFormat="1" x14ac:dyDescent="0.25">
      <c r="A29" s="7" t="s">
        <v>53</v>
      </c>
    </row>
    <row r="30" spans="1:5" x14ac:dyDescent="0.25">
      <c r="A30" s="7" t="s">
        <v>54</v>
      </c>
    </row>
    <row r="31" spans="1:5" x14ac:dyDescent="0.25">
      <c r="A31" s="10" t="s">
        <v>26</v>
      </c>
    </row>
    <row r="32" spans="1:5" x14ac:dyDescent="0.25">
      <c r="A32" s="7" t="s">
        <v>58</v>
      </c>
    </row>
    <row r="33" spans="1:1" x14ac:dyDescent="0.25">
      <c r="A33" s="7"/>
    </row>
    <row r="34" spans="1:1" x14ac:dyDescent="0.25">
      <c r="A34" s="10" t="s">
        <v>55</v>
      </c>
    </row>
    <row r="35" spans="1:1" x14ac:dyDescent="0.25">
      <c r="A35" s="10" t="s">
        <v>56</v>
      </c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3" t="str">
        <f>IF(Generator!B12&gt;0,CONCATENATE(" IF @ParamID=",Generator!B12," BEGIN SET @Col='[",Generator!C12,"]' SET @Val=CONCAT(CHAR(39),@ParamValue,CHAR(39)) END",),"")</f>
        <v xml:space="preserve"> IF @ParamID=30010 BEGIN SET @Col='[PCBA]' SET @Val=CONCAT(CHAR(39),@ParamValue,CHAR(39)) END</v>
      </c>
    </row>
    <row r="40" spans="1:1" x14ac:dyDescent="0.25">
      <c r="A40" s="13" t="str">
        <f>IF(Generator!B13&gt;0,CONCATENATE(" IF @ParamID=",Generator!B13," BEGIN SET @Col=CONCAT(@Col,',[",Generator!C13,"]') SET @Val=CONCAT(@Val,',',CHAR(39),@ParamValue,CHAR(39)) END",),"")</f>
        <v xml:space="preserve"> IF @ParamID=30011 BEGIN SET @Col=CONCAT(@Col,',[BAT]') SET @Val=CONCAT(@Val,',',CHAR(39),@ParamValue,CHAR(39)) END</v>
      </c>
    </row>
    <row r="41" spans="1:1" x14ac:dyDescent="0.25">
      <c r="A41" s="13" t="str">
        <f>IF(Generator!B14&gt;0,CONCATENATE(" IF @ParamID=",Generator!B14," BEGIN SET @Col=CONCAT(@Col,',[",Generator!C14,"]') SET @Val=CONCAT(@Val,',',CHAR(39),@ParamValue,CHAR(39)) END",),"")</f>
        <v xml:space="preserve"> IF @ParamID=1 BEGIN SET @Col=CONCAT(@Col,',[PowerWireMin]') SET @Val=CONCAT(@Val,',',CHAR(39),@ParamValue,CHAR(39)) END</v>
      </c>
    </row>
    <row r="42" spans="1:1" x14ac:dyDescent="0.25">
      <c r="A42" s="13" t="str">
        <f>IF(Generator!B15&gt;0,CONCATENATE(" IF @ParamID=",Generator!B15," BEGIN SET @Col=CONCAT(@Col,',[",Generator!C15,"]') SET @Val=CONCAT(@Val,',',CHAR(39),@ParamValue,CHAR(39)) END",),"")</f>
        <v xml:space="preserve"> IF @ParamID=2 BEGIN SET @Col=CONCAT(@Col,',[PowerWireMax]') SET @Val=CONCAT(@Val,',',CHAR(39),@ParamValue,CHAR(39)) END</v>
      </c>
    </row>
    <row r="43" spans="1:1" x14ac:dyDescent="0.25">
      <c r="A43" s="13" t="str">
        <f>IF(Generator!B16&gt;0,CONCATENATE(" IF @ParamID=",Generator!B16," BEGIN SET @Col=CONCAT(@Col,',[",Generator!C16,"]') SET @Val=CONCAT(@Val,',',CHAR(39),@ParamValue,CHAR(39)) END",),"")</f>
        <v xml:space="preserve"> IF @ParamID=3 BEGIN SET @Col=CONCAT(@Col,',[PowerWireMeas]') SET @Val=CONCAT(@Val,',',CHAR(39),@ParamValue,CHAR(39)) END</v>
      </c>
    </row>
    <row r="44" spans="1:1" x14ac:dyDescent="0.25">
      <c r="A44" s="13" t="str">
        <f>IF(Generator!B17&gt;0,CONCATENATE(" IF @ParamID=",Generator!B17," BEGIN SET @Col=CONCAT(@Col,',[",Generator!C17,"]') SET @Val=CONCAT(@Val,',',CHAR(39),@ParamValue,CHAR(39)) END",),"")</f>
        <v xml:space="preserve"> IF @ParamID=10001 BEGIN SET @Col=CONCAT(@Col,',[BalanceWireMin]') SET @Val=CONCAT(@Val,',',CHAR(39),@ParamValue,CHAR(39)) END</v>
      </c>
    </row>
    <row r="45" spans="1:1" x14ac:dyDescent="0.25">
      <c r="A45" s="13" t="str">
        <f>IF(Generator!B18&gt;0,CONCATENATE(" IF @ParamID=",Generator!B18," BEGIN SET @Col=CONCAT(@Col,',[",Generator!C18,"]') SET @Val=CONCAT(@Val,',',CHAR(39),@ParamValue,CHAR(39)) END",),"")</f>
        <v xml:space="preserve"> IF @ParamID=10002 BEGIN SET @Col=CONCAT(@Col,',[BalanceWireMax]') SET @Val=CONCAT(@Val,',',CHAR(39),@ParamValue,CHAR(39)) END</v>
      </c>
    </row>
    <row r="46" spans="1:1" x14ac:dyDescent="0.25">
      <c r="A46" s="13" t="str">
        <f>IF(Generator!B19&gt;0,CONCATENATE(" IF @ParamID=",Generator!B19," BEGIN SET @Col=CONCAT(@Col,',[",Generator!C19,"]') SET @Val=CONCAT(@Val,',',CHAR(39),@ParamValue,CHAR(39)) END",),"")</f>
        <v xml:space="preserve"> IF @ParamID=20001 BEGIN SET @Col=CONCAT(@Col,',[BalanceWireMeas]') SET @Val=CONCAT(@Val,',',CHAR(39),@ParamValue,CHAR(39)) END</v>
      </c>
    </row>
    <row r="47" spans="1:1" x14ac:dyDescent="0.25">
      <c r="A47" s="13" t="str">
        <f>IF(Generator!B20&gt;0,CONCATENATE(" IF @ParamID=",Generator!B20," BEGIN SET @Col=CONCAT(@Col,',[",Generator!C20,"]') SET @Val=CONCAT(@Val,',',CHAR(39),@ParamValue,CHAR(39)) END",),"")</f>
        <v xml:space="preserve"> IF @ParamID=20002 BEGIN SET @Col=CONCAT(@Col,',[MeasResult]') SET @Val=CONCAT(@Val,',',CHAR(39),@ParamValue,CHAR(39)) END</v>
      </c>
    </row>
    <row r="48" spans="1:1" x14ac:dyDescent="0.25">
      <c r="A48" s="13" t="str">
        <f>IF(Generator!B21&gt;0,CONCATENATE(" IF @ParamID=",Generator!B21," BEGIN SET @Col=CONCAT(@Col,',",Generator!C21,"') SET @Val=CONCAT(@Val,',',@ParamValue) END",),"")</f>
        <v/>
      </c>
    </row>
    <row r="49" spans="1:1" x14ac:dyDescent="0.25">
      <c r="A49" s="13" t="str">
        <f>IF(Generator!B22&gt;0,CONCATENATE(" IF @ParamID=",Generator!B22," BEGIN SET @Col=CONCAT(@Col,',",Generator!C22,"') SET @Val=CONCAT(@Val,',',@ParamValue) END",),"")</f>
        <v/>
      </c>
    </row>
    <row r="50" spans="1:1" x14ac:dyDescent="0.25">
      <c r="A50" s="13" t="str">
        <f>IF(Generator!B23&gt;0,CONCATENATE(" IF @ParamID=",Generator!B23," BEGIN SET @Col=CONCAT(@Col,',",Generator!C23,"') SET @Val=CONCAT(@Val,',',@ParamValue) END",),"")</f>
        <v/>
      </c>
    </row>
    <row r="51" spans="1:1" x14ac:dyDescent="0.25">
      <c r="A51" s="13" t="str">
        <f>IF(Generator!B24&gt;0,CONCATENATE(" IF @ParamID=",Generator!B24," BEGIN SET @Col=CONCAT(@Col,',",Generator!C24,"') SET @Val=CONCAT(@Val,',',@ParamValue) END",),"")</f>
        <v/>
      </c>
    </row>
    <row r="52" spans="1:1" x14ac:dyDescent="0.25">
      <c r="A52" s="13" t="str">
        <f>IF(Generator!B25&gt;0,CONCATENATE(" IF @ParamID=",Generator!B25," BEGIN SET @Col=CONCAT(@Col,',",Generator!C25,"') SET @Val=CONCAT(@Val,',',@ParamValue) END",),"")</f>
        <v/>
      </c>
    </row>
    <row r="53" spans="1:1" x14ac:dyDescent="0.25">
      <c r="A53" s="13" t="str">
        <f>IF(Generator!B26&gt;0,CONCATENATE(" IF @ParamID=",Generator!B26," BEGIN SET @Col=CONCAT(@Col,',",Generator!C26,"') SET @Val=CONCAT(@Val,',',@ParamValue) END",),"")</f>
        <v/>
      </c>
    </row>
    <row r="54" spans="1:1" x14ac:dyDescent="0.25">
      <c r="A54" s="13" t="str">
        <f>IF(Generator!B27&gt;0,CONCATENATE(" IF @ParamID=",Generator!B27," BEGIN SET @Col=CONCAT(@Col,',",Generator!C27,"') SET @Val=CONCAT(@Val,',',@ParamValue) END",),"")</f>
        <v/>
      </c>
    </row>
    <row r="55" spans="1:1" x14ac:dyDescent="0.25">
      <c r="A55" s="13" t="str">
        <f>IF(Generator!B28&gt;0,CONCATENATE(" IF @ParamID=",Generator!B28," BEGIN SET @Col=CONCAT(@Col,',",Generator!C28,"') SET @Val=CONCAT(@Val,',',@ParamValue) END",),"")</f>
        <v/>
      </c>
    </row>
    <row r="56" spans="1:1" x14ac:dyDescent="0.25">
      <c r="A56" s="13" t="str">
        <f>IF(Generator!B29&gt;0,CONCATENATE(" IF @ParamID=",Generator!B29," BEGIN SET @Col=CONCAT(@Col,',",Generator!C29,"') SET @Val=CONCAT(@Val,',',@ParamValue) END",),"")</f>
        <v/>
      </c>
    </row>
    <row r="57" spans="1:1" x14ac:dyDescent="0.25">
      <c r="A57" s="13" t="str">
        <f>IF(Generator!B30&gt;0,CONCATENATE(" IF @ParamID=",Generator!B30," BEGIN SET @Col=CONCAT(@Col,',",Generator!C30,"') SET @Val=CONCAT(@Val,',',@ParamValue) END",),"")</f>
        <v/>
      </c>
    </row>
    <row r="58" spans="1:1" x14ac:dyDescent="0.25">
      <c r="A58" s="13" t="str">
        <f>IF(Generator!B31&gt;0,CONCATENATE(" IF @ParamID=",Generator!B31," BEGIN SET @Col=CONCAT(@Col,',",Generator!C31,"') SET @Val=CONCAT(@Val,',',@ParamValue) END",),"")</f>
        <v/>
      </c>
    </row>
    <row r="59" spans="1:1" x14ac:dyDescent="0.25">
      <c r="A59" s="13" t="str">
        <f>IF(Generator!B32&gt;0,CONCATENATE(" IF @ParamID=",Generator!B32," BEGIN SET @Col=CONCAT(@Col,',",Generator!C32,"') SET @Val=CONCAT(@Val,',',@ParamValue) END",),"")</f>
        <v/>
      </c>
    </row>
    <row r="60" spans="1:1" x14ac:dyDescent="0.25">
      <c r="A60" s="14" t="s">
        <v>30</v>
      </c>
    </row>
    <row r="61" spans="1:1" s="16" customFormat="1" x14ac:dyDescent="0.25">
      <c r="A61" s="14" t="s">
        <v>62</v>
      </c>
    </row>
    <row r="62" spans="1:1" s="16" customFormat="1" x14ac:dyDescent="0.25">
      <c r="A62" s="14"/>
    </row>
    <row r="63" spans="1:1" s="16" customFormat="1" x14ac:dyDescent="0.25">
      <c r="A63" s="14" t="str">
        <f>CONCATENATE("SET @SaveQuery=CONCAT('INSERT INTO ",DestTable," (',@Col,') VALUES (',@Val,')')")</f>
        <v>SET @SaveQuery=CONCAT('INSERT INTO LogTableConventional (',@Col,') VALUES (',@Val,')')</v>
      </c>
    </row>
    <row r="64" spans="1:1" s="16" customFormat="1" x14ac:dyDescent="0.25">
      <c r="A64" s="14" t="s">
        <v>74</v>
      </c>
    </row>
    <row r="65" spans="1:5" x14ac:dyDescent="0.25">
      <c r="A65" s="13" t="s">
        <v>75</v>
      </c>
    </row>
    <row r="66" spans="1:5" s="16" customFormat="1" x14ac:dyDescent="0.25">
      <c r="A66" s="13"/>
    </row>
    <row r="67" spans="1:5" s="16" customFormat="1" x14ac:dyDescent="0.25">
      <c r="A67" s="14" t="s">
        <v>79</v>
      </c>
    </row>
    <row r="68" spans="1:5" s="16" customFormat="1" x14ac:dyDescent="0.25">
      <c r="A68" s="13" t="s">
        <v>76</v>
      </c>
    </row>
    <row r="69" spans="1:5" s="16" customFormat="1" x14ac:dyDescent="0.25">
      <c r="A69" s="13" t="s">
        <v>77</v>
      </c>
    </row>
    <row r="70" spans="1:5" s="16" customFormat="1" x14ac:dyDescent="0.25">
      <c r="A70" s="13" t="s">
        <v>78</v>
      </c>
    </row>
    <row r="71" spans="1:5" s="16" customFormat="1" x14ac:dyDescent="0.25">
      <c r="A71" s="13"/>
    </row>
    <row r="72" spans="1:5" x14ac:dyDescent="0.25">
      <c r="A72" s="13" t="s">
        <v>61</v>
      </c>
    </row>
    <row r="75" spans="1:5" x14ac:dyDescent="0.25">
      <c r="A75" s="3" t="s">
        <v>89</v>
      </c>
    </row>
    <row r="76" spans="1:5" ht="15.75" x14ac:dyDescent="0.25">
      <c r="A76" s="13" t="s">
        <v>90</v>
      </c>
      <c r="D76" s="8"/>
      <c r="E76" s="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>
      <selection activeCell="N26" sqref="N26"/>
    </sheetView>
  </sheetViews>
  <sheetFormatPr defaultRowHeight="15" x14ac:dyDescent="0.25"/>
  <cols>
    <col min="1" max="1" width="11.85546875" customWidth="1"/>
    <col min="9" max="9" width="19" customWidth="1"/>
    <col min="10" max="10" width="9.28515625" customWidth="1"/>
  </cols>
  <sheetData>
    <row r="2" spans="1:10" x14ac:dyDescent="0.25">
      <c r="A2" s="3" t="s">
        <v>32</v>
      </c>
    </row>
    <row r="4" spans="1:10" x14ac:dyDescent="0.25">
      <c r="A4" s="17" t="s">
        <v>33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7" t="s">
        <v>83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5">
      <c r="A7" s="17" t="s">
        <v>34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5">
      <c r="A8" s="17" t="s">
        <v>35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A9" s="17" t="s">
        <v>36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x14ac:dyDescent="0.25">
      <c r="A10" s="17" t="s">
        <v>2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A12" s="17" t="s">
        <v>84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x14ac:dyDescent="0.25">
      <c r="A13" s="19" t="s">
        <v>63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17" t="s">
        <v>64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x14ac:dyDescent="0.25">
      <c r="A15" s="17" t="s">
        <v>65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x14ac:dyDescent="0.25">
      <c r="A16" s="17" t="s">
        <v>66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25">
      <c r="A17" s="17" t="s">
        <v>67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 s="17" t="s">
        <v>68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17" t="s">
        <v>69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x14ac:dyDescent="0.25">
      <c r="A20" s="17" t="s">
        <v>70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7" t="s">
        <v>71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x14ac:dyDescent="0.25">
      <c r="A22" s="17" t="s">
        <v>72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x14ac:dyDescent="0.25">
      <c r="A23" s="17" t="s">
        <v>73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</row>
    <row r="25" spans="1:10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33.75" customHeight="1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</row>
    <row r="32" spans="1:10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</row>
    <row r="33" spans="1:10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5">
      <c r="A34" s="21"/>
      <c r="B34" s="18"/>
      <c r="C34" s="18"/>
      <c r="D34" s="18"/>
      <c r="E34" s="18"/>
      <c r="F34" s="18"/>
      <c r="G34" s="18"/>
      <c r="H34" s="18"/>
      <c r="I34" s="18"/>
      <c r="J34" s="18"/>
    </row>
    <row r="35" spans="1:10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</row>
    <row r="36" spans="1:10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</row>
    <row r="37" spans="1:10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</row>
    <row r="38" spans="1:10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</row>
    <row r="39" spans="1:10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</row>
  </sheetData>
  <mergeCells count="39">
    <mergeCell ref="A32:J32"/>
    <mergeCell ref="A31:J31"/>
    <mergeCell ref="A33:J33"/>
    <mergeCell ref="A35:J35"/>
    <mergeCell ref="A42:J42"/>
    <mergeCell ref="A34:J34"/>
    <mergeCell ref="A41:J41"/>
    <mergeCell ref="A40:J40"/>
    <mergeCell ref="A36:J36"/>
    <mergeCell ref="A37:J37"/>
    <mergeCell ref="A39:J39"/>
    <mergeCell ref="A38:J38"/>
    <mergeCell ref="A30:J30"/>
    <mergeCell ref="A19:J19"/>
    <mergeCell ref="A20:J20"/>
    <mergeCell ref="A21:J21"/>
    <mergeCell ref="A23:J23"/>
    <mergeCell ref="A22:J22"/>
    <mergeCell ref="A24:J24"/>
    <mergeCell ref="A25:J25"/>
    <mergeCell ref="A26:J26"/>
    <mergeCell ref="A27:J27"/>
    <mergeCell ref="A28:J28"/>
    <mergeCell ref="A29:J29"/>
    <mergeCell ref="A18:J18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4:J14"/>
    <mergeCell ref="A15:J15"/>
    <mergeCell ref="A16:J16"/>
    <mergeCell ref="A17:J17"/>
    <mergeCell ref="A13:J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Generator</vt:lpstr>
      <vt:lpstr>Output</vt:lpstr>
      <vt:lpstr>Example Conventional table</vt:lpstr>
      <vt:lpstr>dbname</vt:lpstr>
      <vt:lpstr>DestTable</vt:lpstr>
      <vt:lpstr>RoutineName</vt:lpstr>
      <vt:lpstr>SourceTable</vt:lpstr>
    </vt:vector>
  </TitlesOfParts>
  <Company>Automatic Syd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Jorsal</dc:creator>
  <cp:lastModifiedBy>Anders Jorsal</cp:lastModifiedBy>
  <dcterms:created xsi:type="dcterms:W3CDTF">2012-10-23T10:39:16Z</dcterms:created>
  <dcterms:modified xsi:type="dcterms:W3CDTF">2016-07-15T12:09:54Z</dcterms:modified>
</cp:coreProperties>
</file>