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hja.budhiman\Documents\"/>
    </mc:Choice>
  </mc:AlternateContent>
  <xr:revisionPtr revIDLastSave="0" documentId="10_ncr:100000_{B74AF23E-D0A8-49E3-8B74-94C4891C6A4F}" xr6:coauthVersionLast="31" xr6:coauthVersionMax="31" xr10:uidLastSave="{00000000-0000-0000-0000-000000000000}"/>
  <bookViews>
    <workbookView xWindow="0" yWindow="0" windowWidth="20490" windowHeight="7545" activeTab="2" xr2:uid="{00000000-000D-0000-FFFF-FFFF00000000}"/>
  </bookViews>
  <sheets>
    <sheet name="Pivot" sheetId="8" r:id="rId1"/>
    <sheet name="SUmmary" sheetId="9" r:id="rId2"/>
    <sheet name="RECAP DATA" sheetId="7" r:id="rId3"/>
  </sheets>
  <definedNames>
    <definedName name="_xlnm._FilterDatabase" localSheetId="2" hidden="1">'RECAP DATA'!$A$5:$E$103</definedName>
  </definedNames>
  <calcPr calcId="179017"/>
  <pivotCaches>
    <pivotCache cacheId="13" r:id="rId4"/>
  </pivotCaches>
</workbook>
</file>

<file path=xl/calcChain.xml><?xml version="1.0" encoding="utf-8"?>
<calcChain xmlns="http://schemas.openxmlformats.org/spreadsheetml/2006/main">
  <c r="E103" i="7" l="1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7" i="7"/>
  <c r="E82" i="7"/>
  <c r="B6" i="9" l="1"/>
  <c r="E4" i="7"/>
  <c r="E105" i="7"/>
</calcChain>
</file>

<file path=xl/sharedStrings.xml><?xml version="1.0" encoding="utf-8"?>
<sst xmlns="http://schemas.openxmlformats.org/spreadsheetml/2006/main" count="39" uniqueCount="35">
  <si>
    <t>Type</t>
  </si>
  <si>
    <t>Date</t>
  </si>
  <si>
    <t>Hendriansyah Hendriansyah</t>
  </si>
  <si>
    <t>Achmad Achmad</t>
  </si>
  <si>
    <t>Hermansyah Hermansyah</t>
  </si>
  <si>
    <t>Yudhi Cahyadi</t>
  </si>
  <si>
    <t>Nanang Apriyanto</t>
  </si>
  <si>
    <t>Andy  Eko Sulistiawan</t>
  </si>
  <si>
    <t>No</t>
  </si>
  <si>
    <t>Time</t>
  </si>
  <si>
    <t>Interval</t>
  </si>
  <si>
    <t>Site</t>
  </si>
  <si>
    <t>Row Labels</t>
  </si>
  <si>
    <t>Grand Total</t>
  </si>
  <si>
    <t>Column Labels</t>
  </si>
  <si>
    <t>:31</t>
  </si>
  <si>
    <t>:33</t>
  </si>
  <si>
    <t>:35</t>
  </si>
  <si>
    <t>:36</t>
  </si>
  <si>
    <t>:37</t>
  </si>
  <si>
    <t>:39</t>
  </si>
  <si>
    <t>:47</t>
  </si>
  <si>
    <t>:48</t>
  </si>
  <si>
    <t>:49</t>
  </si>
  <si>
    <t>:50</t>
  </si>
  <si>
    <t>:57</t>
  </si>
  <si>
    <t>(All)</t>
  </si>
  <si>
    <t>Interval more than 30 minutes</t>
  </si>
  <si>
    <t xml:space="preserve">Site </t>
  </si>
  <si>
    <t>More 
Than
30 Minutes</t>
  </si>
  <si>
    <t>More 
Than
60 Minutes</t>
  </si>
  <si>
    <t xml:space="preserve">Greater equal than 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</si>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</sst>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dd\ \-\ mmmm\ \-\ yyyy"/>
    <numFmt numFmtId="168" formatCode="[$-409]h:mm\ AM/PM;@"/>
    <numFmt numFmtId="169" formatCode="h:mm;@"/>
    <numFmt numFmtId="170" formatCode="[h]:mm"/>
  </numFmts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8" fontId="1" fillId="0" borderId="0" xfId="0" applyNumberFormat="1" applyFont="1" applyAlignment="1">
      <alignment vertical="center"/>
    </xf>
    <xf numFmtId="16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6" xfId="0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1" xfId="0" applyBorder="1" applyAlignment="1">
      <alignment horizontal="left" indent="1"/>
    </xf>
    <xf numFmtId="165" fontId="0" fillId="0" borderId="1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0" fontId="4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FFFF66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hja Budhiman" refreshedDate="44267.70737546296" createdVersion="6" refreshedVersion="6" minRefreshableVersion="3" recordCount="98" xr:uid="{22587A1C-24BF-40AB-A183-14EC234635DC}">
  <cacheSource type="worksheet">
    <worksheetSource ref="A5:E103" sheet="RECAP DATA"/>
  </cacheSource>
  <cacheFields count="17">
    <cacheField name="No" numFmtId="0">
      <sharedItems containsSemiMixedTypes="0" containsString="0" containsNumber="1" containsInteger="1" minValue="1" maxValue="98"/>
    </cacheField>
    <cacheField name="Type" numFmtId="0">
      <sharedItems/>
    </cacheField>
    <cacheField name="Date" numFmtId="165">
      <sharedItems containsSemiMixedTypes="0" containsNonDate="0" containsDate="1" containsString="0" minDate="2021-03-07T00:00:00" maxDate="2021-03-09T00:00:00" count="2">
        <d v="2021-03-07T00:00:00"/>
        <d v="2021-03-08T00:00:00"/>
      </sharedItems>
    </cacheField>
    <cacheField name="Time" numFmtId="168">
      <sharedItems containsSemiMixedTypes="0" containsNonDate="0" containsDate="1" containsString="0" minDate="1899-12-30T01:03:00" maxDate="1899-12-31T00:57:00" count="86">
        <d v="1899-12-30T06:34:00"/>
        <d v="1899-12-30T06:35:00"/>
        <d v="1899-12-30T07:32:00"/>
        <d v="1899-12-30T07:59:00"/>
        <d v="1899-12-30T08:07:00"/>
        <d v="1899-12-30T08:14:00"/>
        <d v="1899-12-30T08:16:00"/>
        <d v="1899-12-30T08:19:00"/>
        <d v="1899-12-30T08:24:00"/>
        <d v="1899-12-30T08:25:00"/>
        <d v="1899-12-30T08:29:00"/>
        <d v="1899-12-30T08:31:00"/>
        <d v="1899-12-30T08:33:00"/>
        <d v="1899-12-30T08:34:00"/>
        <d v="1899-12-30T08:41:00"/>
        <d v="1899-12-30T08:47:00"/>
        <d v="1899-12-30T08:51:00"/>
        <d v="1899-12-30T09:03:00"/>
        <d v="1899-12-30T09:06:00"/>
        <d v="1899-12-30T09:56:00"/>
        <d v="1899-12-30T10:04:00"/>
        <d v="1899-12-30T10:05:00"/>
        <d v="1899-12-30T10:26:00"/>
        <d v="1899-12-30T10:43:00"/>
        <d v="1899-12-30T10:57:00"/>
        <d v="1899-12-30T11:04:00"/>
        <d v="1899-12-30T11:26:00"/>
        <d v="1899-12-30T12:47:00"/>
        <d v="1899-12-30T13:23:00"/>
        <d v="1899-12-30T14:10:00"/>
        <d v="1899-12-30T14:22:00"/>
        <d v="1899-12-30T14:25:00"/>
        <d v="1899-12-30T14:40:00"/>
        <d v="1899-12-30T15:05:00"/>
        <d v="1899-12-30T15:53:00"/>
        <d v="1899-12-30T16:26:00"/>
        <d v="1899-12-30T16:29:00"/>
        <d v="1899-12-30T16:34:00"/>
        <d v="1899-12-30T16:39:00"/>
        <d v="1899-12-30T16:58:00"/>
        <d v="1899-12-30T17:02:00"/>
        <d v="1899-12-30T17:49:00"/>
        <d v="1899-12-30T18:36:00"/>
        <d v="1899-12-30T19:05:00"/>
        <d v="1899-12-30T19:42:00"/>
        <d v="1899-12-30T20:21:00"/>
        <d v="1899-12-30T20:22:00"/>
        <d v="1899-12-30T20:23:00"/>
        <d v="1899-12-30T20:24:00"/>
        <d v="1899-12-30T20:29:00"/>
        <d v="1899-12-30T20:30:00"/>
        <d v="1899-12-30T20:36:00"/>
        <d v="1899-12-30T20:48:00"/>
        <d v="1899-12-30T20:59:00"/>
        <d v="1899-12-30T21:07:00"/>
        <d v="1899-12-30T21:23:00"/>
        <d v="1899-12-30T21:24:00"/>
        <d v="1899-12-30T21:50:00"/>
        <d v="1899-12-30T22:03:00"/>
        <d v="1899-12-30T22:11:00"/>
        <d v="1899-12-30T22:31:00"/>
        <d v="1899-12-30T23:06:00"/>
        <d v="1899-12-30T23:31:00"/>
        <d v="1899-12-30T23:39:00"/>
        <d v="1899-12-31T00:28:00"/>
        <d v="1899-12-31T00:39:00"/>
        <d v="1899-12-31T00:44:00"/>
        <d v="1899-12-31T00:57:00"/>
        <d v="1899-12-30T01:03:00"/>
        <d v="1899-12-30T01:05:00"/>
        <d v="1899-12-30T01:06:00"/>
        <d v="1899-12-30T01:24:00"/>
        <d v="1899-12-30T01:25:00"/>
        <d v="1899-12-30T01:34:00"/>
        <d v="1899-12-30T01:36:00"/>
        <d v="1899-12-30T01:38:00"/>
        <d v="1899-12-30T02:09:00"/>
        <d v="1899-12-30T02:12:00"/>
        <d v="1899-12-30T02:39:00"/>
        <d v="1899-12-30T02:57:00"/>
        <d v="1899-12-30T05:24:00"/>
        <d v="1899-12-30T05:25:00"/>
        <d v="1899-12-30T05:27:00"/>
        <d v="1899-12-30T05:28:00"/>
        <d v="1899-12-30T05:42:00"/>
        <d v="1899-12-30T06:43:00"/>
      </sharedItems>
      <fieldGroup par="16" base="3">
        <rangePr groupBy="minutes" startDate="1899-12-30T01:03:00" endDate="1899-12-31T00:57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1/1900"/>
        </groupItems>
      </fieldGroup>
    </cacheField>
    <cacheField name="Interval" numFmtId="169">
      <sharedItems containsNonDate="0" containsDate="1" containsString="0" containsBlank="1" minDate="1899-12-30T00:00:00" maxDate="1899-12-30T02:27:00" count="41">
        <m/>
        <d v="1899-12-30T00:01:00"/>
        <d v="1899-12-30T00:57:00"/>
        <d v="1899-12-30T00:27:00"/>
        <d v="1899-12-30T00:08:00"/>
        <d v="1899-12-30T00:07:00"/>
        <d v="1899-12-30T00:02:00"/>
        <d v="1899-12-30T00:00:00"/>
        <d v="1899-12-30T00:03:00"/>
        <d v="1899-12-30T00:05:00"/>
        <d v="1899-12-30T00:04:00"/>
        <d v="1899-12-30T00:06:00"/>
        <d v="1899-12-30T00:12:00"/>
        <d v="1899-12-30T00:50:00"/>
        <d v="1899-12-30T00:21:00"/>
        <d v="1899-12-30T00:17:00"/>
        <d v="1899-12-30T00:14:00"/>
        <d v="1899-12-30T00:22:00"/>
        <d v="1899-12-30T01:21:00"/>
        <d v="1899-12-30T00:36:00"/>
        <d v="1899-12-30T00:47:00"/>
        <d v="1899-12-30T00:15:00"/>
        <d v="1899-12-30T00:25:00"/>
        <d v="1899-12-30T00:48:00"/>
        <d v="1899-12-30T00:33:00"/>
        <d v="1899-12-30T00:19:00"/>
        <d v="1899-12-30T00:29:00"/>
        <d v="1899-12-30T00:37:00"/>
        <d v="1899-12-30T00:39:00"/>
        <d v="1899-12-30T00:11:00"/>
        <d v="1899-12-30T00:16:00"/>
        <d v="1899-12-30T00:26:00"/>
        <d v="1899-12-30T00:13:00"/>
        <d v="1899-12-30T00:20:00"/>
        <d v="1899-12-30T00:35:00"/>
        <d v="1899-12-30T00:49:00"/>
        <d v="1899-12-30T00:18:00"/>
        <d v="1899-12-30T00:09:00"/>
        <d v="1899-12-30T00:31:00"/>
        <d v="1899-12-30T02:27:00"/>
        <d v="1899-12-30T01:01:00"/>
      </sharedItems>
      <fieldGroup par="14" base="4">
        <rangePr groupBy="minutes" startDate="1899-12-30T00:00:00" endDate="1899-12-30T02:27:00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Reported By" numFmtId="0">
      <sharedItems count="9">
        <s v="Sindu Pramono"/>
        <s v="Kardiono Kardiono"/>
        <s v="Achmad Achmad"/>
        <s v="Hendriansyah Hendriansyah"/>
        <s v="Andy  Eko Sulistiawan"/>
        <s v="Hermansyah Hermansyah"/>
        <s v="Nanang Apriyanto"/>
        <s v="Irwanto Irwanto"/>
        <s v="Yudhi Cahyadi"/>
      </sharedItems>
    </cacheField>
    <cacheField name="Site" numFmtId="0">
      <sharedItems count="1">
        <s v="WTC 1"/>
      </sharedItems>
    </cacheField>
    <cacheField name="Post" numFmtId="0">
      <sharedItems containsBlank="1"/>
    </cacheField>
    <cacheField name="Type2" numFmtId="0">
      <sharedItems/>
    </cacheField>
    <cacheField name="Location" numFmtId="0">
      <sharedItems containsBlank="1"/>
    </cacheField>
    <cacheField name="Category" numFmtId="0">
      <sharedItems containsNonDate="0" containsString="0" containsBlank="1"/>
    </cacheField>
    <cacheField name="Details" numFmtId="0">
      <sharedItems containsNonDate="0" containsString="0" containsBlank="1"/>
    </cacheField>
    <cacheField name="Latitude" numFmtId="0">
      <sharedItems containsSemiMixedTypes="0" containsString="0" containsNumber="1" minValue="-6.2148579000000002" maxValue="-6.2148579000000002"/>
    </cacheField>
    <cacheField name="Longitude" numFmtId="0">
      <sharedItems containsSemiMixedTypes="0" containsString="0" containsNumber="1" minValue="106.8202289" maxValue="106.8202289"/>
    </cacheField>
    <cacheField name="Hours" numFmtId="0" databaseField="0">
      <fieldGroup base="4">
        <rangePr groupBy="hours" startDate="1899-12-30T00:00:00" endDate="1899-12-30T02:27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  <cacheField name="Hours2" numFmtId="0" databaseField="0">
      <fieldGroup base="3">
        <rangePr groupBy="hours" startDate="1899-12-30T01:03:00" endDate="1899-12-31T00:57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1/1900"/>
        </groupItems>
      </fieldGroup>
    </cacheField>
    <cacheField name="Days" numFmtId="0" databaseField="0">
      <fieldGroup base="3">
        <rangePr groupBy="days" startDate="1899-12-30T01:03:00" endDate="1899-12-31T00:57:00"/>
        <groupItems count="368">
          <s v="&lt;1/0/190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n v="1"/>
    <s v="Securitas - Building Patrol Handover Report"/>
    <x v="0"/>
    <x v="0"/>
    <x v="0"/>
    <x v="0"/>
    <x v="0"/>
    <s v="Security Guard"/>
    <s v="Securitas - Building Patrol Handover Report"/>
    <m/>
    <m/>
    <m/>
    <n v="-6.2148579000000002"/>
    <n v="106.8202289"/>
  </r>
  <r>
    <n v="2"/>
    <s v="Securitas - Building Patrol Handover Report"/>
    <x v="0"/>
    <x v="1"/>
    <x v="1"/>
    <x v="1"/>
    <x v="0"/>
    <s v="Security Guard"/>
    <s v="Securitas - Building Patrol Handover Report"/>
    <m/>
    <m/>
    <m/>
    <n v="-6.2148579000000002"/>
    <n v="106.8202289"/>
  </r>
  <r>
    <n v="3"/>
    <s v="Tour Multi Exception"/>
    <x v="0"/>
    <x v="2"/>
    <x v="2"/>
    <x v="2"/>
    <x v="0"/>
    <m/>
    <s v="Tour Multi Exception"/>
    <s v="WTC 1 - 16th Staircase 4"/>
    <m/>
    <m/>
    <n v="-6.2148579000000002"/>
    <n v="106.8202289"/>
  </r>
  <r>
    <n v="4"/>
    <s v="Tour Multi Exception"/>
    <x v="0"/>
    <x v="3"/>
    <x v="3"/>
    <x v="3"/>
    <x v="0"/>
    <m/>
    <s v="Tour Multi Exception"/>
    <s v="WTC 1 - 8th Pantry Zona A"/>
    <m/>
    <m/>
    <n v="-6.2148579000000002"/>
    <n v="106.8202289"/>
  </r>
  <r>
    <n v="5"/>
    <s v="Tour Multi Exception"/>
    <x v="0"/>
    <x v="4"/>
    <x v="4"/>
    <x v="2"/>
    <x v="0"/>
    <m/>
    <s v="Tour Multi Exception"/>
    <s v="WTC 1 - 19th Staircase 2"/>
    <m/>
    <m/>
    <n v="-6.2148579000000002"/>
    <n v="106.8202289"/>
  </r>
  <r>
    <n v="6"/>
    <s v="Tour Multi Exception"/>
    <x v="0"/>
    <x v="5"/>
    <x v="5"/>
    <x v="2"/>
    <x v="0"/>
    <m/>
    <s v="Tour Multi Exception"/>
    <s v="WTC 1 - 20th Staircase 4"/>
    <m/>
    <m/>
    <n v="-6.2148579000000002"/>
    <n v="106.8202289"/>
  </r>
  <r>
    <n v="7"/>
    <s v="Tour Multi Exception"/>
    <x v="0"/>
    <x v="6"/>
    <x v="6"/>
    <x v="3"/>
    <x v="0"/>
    <m/>
    <s v="Tour Multi Exception"/>
    <s v="WTC 1 - Toilet Female Zone B on 6th Floor"/>
    <m/>
    <m/>
    <n v="-6.2148579000000002"/>
    <n v="106.8202289"/>
  </r>
  <r>
    <n v="8"/>
    <s v="Tour Multi Exception"/>
    <x v="0"/>
    <x v="6"/>
    <x v="7"/>
    <x v="3"/>
    <x v="0"/>
    <m/>
    <s v="Tour Multi Exception"/>
    <s v="WTC 1 - Toilet Male Zone B on 6th Floor"/>
    <m/>
    <m/>
    <n v="-6.2148579000000002"/>
    <n v="106.8202289"/>
  </r>
  <r>
    <n v="9"/>
    <s v="Tour Multi Exception"/>
    <x v="0"/>
    <x v="7"/>
    <x v="8"/>
    <x v="3"/>
    <x v="0"/>
    <m/>
    <s v="Tour Multi Exception"/>
    <s v="WTC 1 - Corridor 6th Floor"/>
    <m/>
    <m/>
    <n v="-6.2148579000000002"/>
    <n v="106.8202289"/>
  </r>
  <r>
    <n v="10"/>
    <s v="Tour Multi Exception"/>
    <x v="0"/>
    <x v="8"/>
    <x v="9"/>
    <x v="3"/>
    <x v="0"/>
    <m/>
    <s v="Tour Multi Exception"/>
    <s v="WTC 1 - 5th Pantry Zona B"/>
    <m/>
    <m/>
    <n v="-6.2148579000000002"/>
    <n v="106.8202289"/>
  </r>
  <r>
    <n v="11"/>
    <s v="Tour Multi Exception"/>
    <x v="0"/>
    <x v="8"/>
    <x v="7"/>
    <x v="2"/>
    <x v="0"/>
    <m/>
    <s v="Tour Multi Exception"/>
    <s v="WTC 1 - Top Floor Staircase 2"/>
    <m/>
    <m/>
    <n v="-6.2148579000000002"/>
    <n v="106.8202289"/>
  </r>
  <r>
    <n v="12"/>
    <s v="Tour Multi Exception"/>
    <x v="0"/>
    <x v="9"/>
    <x v="1"/>
    <x v="2"/>
    <x v="0"/>
    <m/>
    <s v="Tour Multi Exception"/>
    <s v="WTC 1 - Top Floor Staircase 1"/>
    <m/>
    <m/>
    <n v="-6.2148579000000002"/>
    <n v="106.8202289"/>
  </r>
  <r>
    <n v="13"/>
    <s v="Tour Multi Exception"/>
    <x v="0"/>
    <x v="10"/>
    <x v="10"/>
    <x v="3"/>
    <x v="0"/>
    <m/>
    <s v="Tour Multi Exception"/>
    <s v="WTC 1 - Corridor 5th Floor"/>
    <m/>
    <m/>
    <n v="-6.2148579000000002"/>
    <n v="106.8202289"/>
  </r>
  <r>
    <n v="14"/>
    <s v="Tour Multi Exception"/>
    <x v="0"/>
    <x v="11"/>
    <x v="6"/>
    <x v="3"/>
    <x v="0"/>
    <m/>
    <s v="Tour Multi Exception"/>
    <s v="WTC 1 - Toilet Male Zone A on 5th Floor"/>
    <m/>
    <m/>
    <n v="-6.2148579000000002"/>
    <n v="106.8202289"/>
  </r>
  <r>
    <n v="15"/>
    <s v="Tour Multi Exception"/>
    <x v="0"/>
    <x v="12"/>
    <x v="6"/>
    <x v="3"/>
    <x v="0"/>
    <m/>
    <s v="Tour Multi Exception"/>
    <s v="WTC 1 - 4th Staircase 3"/>
    <m/>
    <m/>
    <n v="-6.2148579000000002"/>
    <n v="106.8202289"/>
  </r>
  <r>
    <n v="16"/>
    <s v="Tour Multi Exception"/>
    <x v="0"/>
    <x v="13"/>
    <x v="1"/>
    <x v="2"/>
    <x v="0"/>
    <m/>
    <s v="Tour Multi Exception"/>
    <s v="WTC 1 - 17th Staircase 3"/>
    <m/>
    <m/>
    <n v="-6.2148579000000002"/>
    <n v="106.8202289"/>
  </r>
  <r>
    <n v="17"/>
    <s v="Tour Multi Exception"/>
    <x v="0"/>
    <x v="14"/>
    <x v="5"/>
    <x v="3"/>
    <x v="0"/>
    <m/>
    <s v="Tour Multi Exception"/>
    <s v="WTC 1 - 4th Pantry Zona A"/>
    <m/>
    <m/>
    <n v="-6.2148579000000002"/>
    <n v="106.8202289"/>
  </r>
  <r>
    <n v="18"/>
    <s v="Tour Multi Exception"/>
    <x v="0"/>
    <x v="15"/>
    <x v="11"/>
    <x v="2"/>
    <x v="0"/>
    <m/>
    <s v="Tour Multi Exception"/>
    <s v="WTC 1 - Toilet Male Zone A on 14th Floor"/>
    <m/>
    <m/>
    <n v="-6.2148579000000002"/>
    <n v="106.8202289"/>
  </r>
  <r>
    <n v="19"/>
    <s v="Tour Multi Exception"/>
    <x v="0"/>
    <x v="16"/>
    <x v="10"/>
    <x v="2"/>
    <x v="0"/>
    <m/>
    <s v="Tour Multi Exception"/>
    <s v="WTC 1 - Corridor 14th Floor"/>
    <m/>
    <m/>
    <n v="-6.2148579000000002"/>
    <n v="106.8202289"/>
  </r>
  <r>
    <n v="20"/>
    <s v="Tour Multi Exception"/>
    <x v="0"/>
    <x v="17"/>
    <x v="12"/>
    <x v="2"/>
    <x v="0"/>
    <m/>
    <s v="Tour Multi Exception"/>
    <s v="WTC 1- Toilet Male Zone A on 15th Floor"/>
    <m/>
    <m/>
    <n v="-6.2148579000000002"/>
    <n v="106.8202289"/>
  </r>
  <r>
    <n v="21"/>
    <s v="Tour Multi Exception"/>
    <x v="0"/>
    <x v="18"/>
    <x v="8"/>
    <x v="2"/>
    <x v="0"/>
    <m/>
    <s v="Tour Multi Exception"/>
    <s v="WTC 1 - Corridor 15th Floor"/>
    <m/>
    <m/>
    <n v="-6.2148579000000002"/>
    <n v="106.8202289"/>
  </r>
  <r>
    <n v="22"/>
    <s v="Tour Multi Exception"/>
    <x v="0"/>
    <x v="19"/>
    <x v="13"/>
    <x v="4"/>
    <x v="0"/>
    <m/>
    <s v="Tour Multi Exception"/>
    <s v="WTC 1 - 9th Corridor Executive Lift"/>
    <m/>
    <m/>
    <n v="-6.2148579000000002"/>
    <n v="106.8202289"/>
  </r>
  <r>
    <n v="23"/>
    <s v="Tour Multi Exception"/>
    <x v="0"/>
    <x v="19"/>
    <x v="7"/>
    <x v="4"/>
    <x v="0"/>
    <m/>
    <s v="Tour Multi Exception"/>
    <m/>
    <m/>
    <m/>
    <n v="-6.2148579000000002"/>
    <n v="106.8202289"/>
  </r>
  <r>
    <n v="24"/>
    <s v="Tour Multi Exception"/>
    <x v="0"/>
    <x v="20"/>
    <x v="4"/>
    <x v="4"/>
    <x v="0"/>
    <m/>
    <s v="Tour Multi Exception"/>
    <s v="WTC 1 - Corridor 9th Floor"/>
    <m/>
    <m/>
    <n v="-6.2148579000000002"/>
    <n v="106.8202289"/>
  </r>
  <r>
    <n v="25"/>
    <s v="Tour Multi Exception"/>
    <x v="0"/>
    <x v="21"/>
    <x v="1"/>
    <x v="4"/>
    <x v="0"/>
    <m/>
    <s v="Tour Multi Exception"/>
    <s v="WTC 1 - 9th Pantry Zona A"/>
    <m/>
    <m/>
    <n v="-6.2148579000000002"/>
    <n v="106.8202289"/>
  </r>
  <r>
    <n v="26"/>
    <s v="Contractor list Jakarta Land"/>
    <x v="0"/>
    <x v="22"/>
    <x v="14"/>
    <x v="4"/>
    <x v="0"/>
    <s v="Security Guard"/>
    <s v="Contractor list Jakarta Land"/>
    <m/>
    <m/>
    <m/>
    <n v="-6.2148579000000002"/>
    <n v="106.8202289"/>
  </r>
  <r>
    <n v="27"/>
    <s v="Tour Multi Exception"/>
    <x v="0"/>
    <x v="23"/>
    <x v="15"/>
    <x v="4"/>
    <x v="0"/>
    <m/>
    <s v="Tour Multi Exception"/>
    <s v="WTC 1 - 12th Staircase 1"/>
    <m/>
    <m/>
    <n v="-6.2148579000000002"/>
    <n v="106.8202289"/>
  </r>
  <r>
    <n v="28"/>
    <s v="Tour Multi Exception"/>
    <x v="0"/>
    <x v="24"/>
    <x v="16"/>
    <x v="4"/>
    <x v="0"/>
    <m/>
    <s v="Tour Multi Exception"/>
    <m/>
    <m/>
    <m/>
    <n v="-6.2148579000000002"/>
    <n v="106.8202289"/>
  </r>
  <r>
    <n v="29"/>
    <s v="Tour Multi Exception"/>
    <x v="0"/>
    <x v="25"/>
    <x v="5"/>
    <x v="4"/>
    <x v="0"/>
    <m/>
    <s v="Tour Multi Exception"/>
    <s v="WTC 1 - 11th Staircase 3"/>
    <m/>
    <m/>
    <n v="-6.2148579000000002"/>
    <n v="106.8202289"/>
  </r>
  <r>
    <n v="30"/>
    <s v="Tour Multi Exception"/>
    <x v="0"/>
    <x v="26"/>
    <x v="17"/>
    <x v="4"/>
    <x v="0"/>
    <m/>
    <s v="Tour Multi Exception"/>
    <s v="WTC 1 - 10th Staircase 2"/>
    <m/>
    <m/>
    <n v="-6.2148579000000002"/>
    <n v="106.8202289"/>
  </r>
  <r>
    <n v="31"/>
    <s v="Tour Multi Exception"/>
    <x v="0"/>
    <x v="27"/>
    <x v="18"/>
    <x v="2"/>
    <x v="0"/>
    <m/>
    <s v="Tour Multi Exception"/>
    <s v="WTC 1 - 16th Staircase 4"/>
    <m/>
    <m/>
    <n v="-6.2148579000000002"/>
    <n v="106.8202289"/>
  </r>
  <r>
    <n v="32"/>
    <s v="Tour Multi Exception"/>
    <x v="0"/>
    <x v="28"/>
    <x v="19"/>
    <x v="2"/>
    <x v="0"/>
    <m/>
    <s v="Tour Multi Exception"/>
    <s v="WTC 1 - 17th Staircase 3"/>
    <m/>
    <m/>
    <n v="-6.2148579000000002"/>
    <n v="106.8202289"/>
  </r>
  <r>
    <n v="33"/>
    <s v="Contractor list Jakarta Land"/>
    <x v="0"/>
    <x v="29"/>
    <x v="20"/>
    <x v="2"/>
    <x v="0"/>
    <s v="Security Guard"/>
    <s v="Contractor list Jakarta Land"/>
    <m/>
    <m/>
    <m/>
    <n v="-6.2148579000000002"/>
    <n v="106.8202289"/>
  </r>
  <r>
    <n v="34"/>
    <s v="Tour Multi Exception"/>
    <x v="0"/>
    <x v="30"/>
    <x v="12"/>
    <x v="2"/>
    <x v="0"/>
    <m/>
    <s v="Tour Multi Exception"/>
    <s v="WTC 1- Toilet Male Zone A on 15th Floor"/>
    <m/>
    <m/>
    <n v="-6.2148579000000002"/>
    <n v="106.8202289"/>
  </r>
  <r>
    <n v="35"/>
    <s v="Tour Multi Exception"/>
    <x v="0"/>
    <x v="31"/>
    <x v="8"/>
    <x v="2"/>
    <x v="0"/>
    <m/>
    <s v="Tour Multi Exception"/>
    <s v="WTC 1 - Corridor 15th Floor"/>
    <m/>
    <m/>
    <n v="-6.2148579000000002"/>
    <n v="106.8202289"/>
  </r>
  <r>
    <n v="36"/>
    <s v="Securitas - Building Patrol Handover Report"/>
    <x v="0"/>
    <x v="32"/>
    <x v="21"/>
    <x v="2"/>
    <x v="0"/>
    <s v="Security Guard"/>
    <s v="Securitas - Building Patrol Handover Report"/>
    <m/>
    <m/>
    <m/>
    <n v="-6.2148579000000002"/>
    <n v="106.8202289"/>
  </r>
  <r>
    <n v="37"/>
    <s v="Tour Multi Exception"/>
    <x v="0"/>
    <x v="33"/>
    <x v="22"/>
    <x v="4"/>
    <x v="0"/>
    <m/>
    <s v="Tour Multi Exception"/>
    <s v="WTC 1 - Toilet Male Zone A on 5th Floor"/>
    <m/>
    <m/>
    <n v="-6.2148579000000002"/>
    <n v="106.8202289"/>
  </r>
  <r>
    <n v="38"/>
    <s v="Tour Multi Exception"/>
    <x v="0"/>
    <x v="34"/>
    <x v="23"/>
    <x v="4"/>
    <x v="0"/>
    <m/>
    <s v="Tour Multi Exception"/>
    <s v="WTC 1 - 11th Staircase 3"/>
    <m/>
    <m/>
    <n v="-6.2148579000000002"/>
    <n v="106.8202289"/>
  </r>
  <r>
    <n v="39"/>
    <s v="Tour Multi Exception"/>
    <x v="0"/>
    <x v="35"/>
    <x v="24"/>
    <x v="3"/>
    <x v="0"/>
    <m/>
    <s v="Tour Multi Exception"/>
    <s v="WTC 1 - 4th Pantry Zona A"/>
    <m/>
    <m/>
    <n v="-6.2148579000000002"/>
    <n v="106.8202289"/>
  </r>
  <r>
    <n v="40"/>
    <s v="Tour Multi Exception"/>
    <x v="0"/>
    <x v="35"/>
    <x v="7"/>
    <x v="5"/>
    <x v="0"/>
    <m/>
    <s v="Tour Multi Exception"/>
    <s v="WTC 1 - 19th Staircase 2"/>
    <m/>
    <m/>
    <n v="-6.2148579000000002"/>
    <n v="106.8202289"/>
  </r>
  <r>
    <n v="41"/>
    <s v="Tour Multi Exception"/>
    <x v="0"/>
    <x v="36"/>
    <x v="8"/>
    <x v="5"/>
    <x v="0"/>
    <m/>
    <s v="Tour Multi Exception"/>
    <s v="WTC 1 - Top Floor Staircase 1"/>
    <m/>
    <m/>
    <n v="-6.2148579000000002"/>
    <n v="106.8202289"/>
  </r>
  <r>
    <n v="42"/>
    <s v="Tour Multi Exception"/>
    <x v="0"/>
    <x v="37"/>
    <x v="9"/>
    <x v="5"/>
    <x v="0"/>
    <m/>
    <s v="Tour Multi Exception"/>
    <s v="WTC 1 - Top Floor Staircase 2"/>
    <m/>
    <m/>
    <n v="-6.2148579000000002"/>
    <n v="106.8202289"/>
  </r>
  <r>
    <n v="43"/>
    <s v="Tour Multi Exception"/>
    <x v="0"/>
    <x v="37"/>
    <x v="7"/>
    <x v="5"/>
    <x v="0"/>
    <m/>
    <s v="Tour Multi Exception"/>
    <s v="WTC 1 - 21st Staircase 4"/>
    <m/>
    <m/>
    <n v="-6.2148579000000002"/>
    <n v="106.8202289"/>
  </r>
  <r>
    <n v="44"/>
    <s v="Tour Multi Exception"/>
    <x v="0"/>
    <x v="37"/>
    <x v="7"/>
    <x v="5"/>
    <x v="0"/>
    <m/>
    <s v="Tour Multi Exception"/>
    <s v="WTC 1 - 21st Floor Staircase 1"/>
    <m/>
    <m/>
    <n v="-6.2148579000000002"/>
    <n v="106.8202289"/>
  </r>
  <r>
    <n v="45"/>
    <s v="Tour Multi Exception"/>
    <x v="0"/>
    <x v="38"/>
    <x v="9"/>
    <x v="5"/>
    <x v="0"/>
    <m/>
    <s v="Tour Multi Exception"/>
    <s v="WTC 1 - 20th Staircase 4"/>
    <m/>
    <m/>
    <n v="-6.2148579000000002"/>
    <n v="106.8202289"/>
  </r>
  <r>
    <n v="46"/>
    <s v="Tour Multi Exception"/>
    <x v="0"/>
    <x v="39"/>
    <x v="25"/>
    <x v="5"/>
    <x v="0"/>
    <m/>
    <s v="Tour Multi Exception"/>
    <s v="WTC 1 - 17th Staircase 3"/>
    <m/>
    <m/>
    <n v="-6.2148579000000002"/>
    <n v="106.8202289"/>
  </r>
  <r>
    <n v="47"/>
    <s v="Tour Multi Exception"/>
    <x v="0"/>
    <x v="40"/>
    <x v="10"/>
    <x v="5"/>
    <x v="0"/>
    <m/>
    <s v="Tour Multi Exception"/>
    <s v="WTC 1 - 17th Staircase 3"/>
    <m/>
    <m/>
    <n v="-6.2148579000000002"/>
    <n v="106.8202289"/>
  </r>
  <r>
    <n v="48"/>
    <s v="Tour Multi Exception"/>
    <x v="0"/>
    <x v="41"/>
    <x v="20"/>
    <x v="5"/>
    <x v="0"/>
    <m/>
    <s v="Tour Multi Exception"/>
    <s v="WTC 1 - Corridor 15th Floor"/>
    <m/>
    <m/>
    <n v="-6.2148579000000002"/>
    <n v="106.8202289"/>
  </r>
  <r>
    <n v="49"/>
    <s v="Securitas - Building Patrol Handover Report"/>
    <x v="0"/>
    <x v="42"/>
    <x v="20"/>
    <x v="3"/>
    <x v="0"/>
    <s v="Security Guard"/>
    <s v="Securitas - Building Patrol Handover Report"/>
    <m/>
    <m/>
    <m/>
    <n v="-6.2148579000000002"/>
    <n v="106.8202289"/>
  </r>
  <r>
    <n v="50"/>
    <s v="Tour Multi Exception"/>
    <x v="0"/>
    <x v="43"/>
    <x v="26"/>
    <x v="5"/>
    <x v="0"/>
    <m/>
    <s v="Tour Multi Exception"/>
    <s v="WTC 1 - Toilet Male Zone A on 14th Floor"/>
    <m/>
    <m/>
    <n v="-6.2148579000000002"/>
    <n v="106.8202289"/>
  </r>
  <r>
    <n v="51"/>
    <s v="Tour Multi Exception"/>
    <x v="0"/>
    <x v="44"/>
    <x v="27"/>
    <x v="5"/>
    <x v="0"/>
    <m/>
    <s v="Tour Multi Exception"/>
    <s v="WTC 1 - 19th Staircase 2"/>
    <m/>
    <m/>
    <n v="-6.2148579000000002"/>
    <n v="106.8202289"/>
  </r>
  <r>
    <n v="52"/>
    <s v="Tour Multi Exception"/>
    <x v="0"/>
    <x v="45"/>
    <x v="28"/>
    <x v="5"/>
    <x v="0"/>
    <m/>
    <s v="Tour Multi Exception"/>
    <s v="WTC 1 - Top Floor Staircase 2"/>
    <m/>
    <m/>
    <n v="-6.2148579000000002"/>
    <n v="106.8202289"/>
  </r>
  <r>
    <n v="53"/>
    <s v="Tour Multi Exception"/>
    <x v="0"/>
    <x v="45"/>
    <x v="7"/>
    <x v="5"/>
    <x v="0"/>
    <m/>
    <s v="Tour Multi Exception"/>
    <s v="WTC 1 - 20th Staircase 4"/>
    <m/>
    <m/>
    <n v="-6.2148579000000002"/>
    <n v="106.8202289"/>
  </r>
  <r>
    <n v="54"/>
    <s v="Tour Multi Exception"/>
    <x v="0"/>
    <x v="45"/>
    <x v="7"/>
    <x v="5"/>
    <x v="0"/>
    <m/>
    <s v="Tour Multi Exception"/>
    <s v="WTC 1 - 21st Floor Staircase 1"/>
    <m/>
    <m/>
    <n v="-6.2148579000000002"/>
    <n v="106.8202289"/>
  </r>
  <r>
    <n v="55"/>
    <s v="Tour Multi Exception"/>
    <x v="0"/>
    <x v="46"/>
    <x v="1"/>
    <x v="5"/>
    <x v="0"/>
    <m/>
    <s v="Tour Multi Exception"/>
    <s v="WTC 1 - 21st Staircase 4"/>
    <m/>
    <m/>
    <n v="-6.2148579000000002"/>
    <n v="106.8202289"/>
  </r>
  <r>
    <n v="56"/>
    <s v="Tour Multi Exception"/>
    <x v="0"/>
    <x v="47"/>
    <x v="1"/>
    <x v="5"/>
    <x v="0"/>
    <m/>
    <s v="Tour Multi Exception"/>
    <s v="WTC 1 - Top Floor Staircase 1"/>
    <m/>
    <m/>
    <n v="-6.2148579000000002"/>
    <n v="106.8202289"/>
  </r>
  <r>
    <n v="57"/>
    <s v="Tour Multi Exception"/>
    <x v="0"/>
    <x v="48"/>
    <x v="1"/>
    <x v="6"/>
    <x v="0"/>
    <m/>
    <s v="Tour Multi Exception"/>
    <s v="WTC 1 - Corridor 9th Floor"/>
    <m/>
    <m/>
    <n v="-6.2148579000000002"/>
    <n v="106.8202289"/>
  </r>
  <r>
    <n v="58"/>
    <s v="Tour Multi Exception"/>
    <x v="0"/>
    <x v="49"/>
    <x v="9"/>
    <x v="6"/>
    <x v="0"/>
    <m/>
    <s v="Tour Multi Exception"/>
    <s v="WTC 1 - 8th Staircase 1"/>
    <m/>
    <m/>
    <n v="-6.2148579000000002"/>
    <n v="106.8202289"/>
  </r>
  <r>
    <n v="59"/>
    <s v="Tour Multi Exception"/>
    <x v="0"/>
    <x v="50"/>
    <x v="1"/>
    <x v="6"/>
    <x v="0"/>
    <m/>
    <s v="Tour Multi Exception"/>
    <s v="WTC 1 - Corridor 8th Floor"/>
    <m/>
    <m/>
    <n v="-6.2148579000000002"/>
    <n v="106.8202289"/>
  </r>
  <r>
    <n v="60"/>
    <s v="Tour Multi Exception"/>
    <x v="0"/>
    <x v="51"/>
    <x v="11"/>
    <x v="6"/>
    <x v="0"/>
    <m/>
    <s v="Tour Multi Exception"/>
    <s v="WTC 1 - Corridor 7th Floor"/>
    <m/>
    <m/>
    <n v="-6.2148579000000002"/>
    <n v="106.8202289"/>
  </r>
  <r>
    <n v="61"/>
    <s v="WTC 1 - REQUEST MAINTENANCE"/>
    <x v="0"/>
    <x v="52"/>
    <x v="12"/>
    <x v="5"/>
    <x v="0"/>
    <s v="Security Guard"/>
    <s v="WTC 1 - REQUEST MAINTENANCE"/>
    <s v="WTC 1 - 16th Corridor Service Lift"/>
    <m/>
    <m/>
    <n v="-6.2148579000000002"/>
    <n v="106.8202289"/>
  </r>
  <r>
    <n v="62"/>
    <s v="Tour Multi Exception"/>
    <x v="0"/>
    <x v="53"/>
    <x v="29"/>
    <x v="6"/>
    <x v="0"/>
    <m/>
    <s v="Tour Multi Exception"/>
    <s v="WTC 1 - Corridor 1st Floor"/>
    <m/>
    <m/>
    <n v="-6.2148579000000002"/>
    <n v="106.8202289"/>
  </r>
  <r>
    <n v="63"/>
    <s v="Tour Multi Exception"/>
    <x v="0"/>
    <x v="54"/>
    <x v="4"/>
    <x v="6"/>
    <x v="0"/>
    <m/>
    <s v="Tour Multi Exception"/>
    <s v="WTC 1 - Toilet Male Zone A on 5th Floor"/>
    <m/>
    <m/>
    <n v="-6.2148579000000002"/>
    <n v="106.8202289"/>
  </r>
  <r>
    <n v="64"/>
    <s v="Tour Multi Exception"/>
    <x v="0"/>
    <x v="55"/>
    <x v="30"/>
    <x v="6"/>
    <x v="0"/>
    <m/>
    <s v="Tour Multi Exception"/>
    <s v="WTC 1 - Corridor 6th Floor"/>
    <m/>
    <m/>
    <n v="-6.2148579000000002"/>
    <n v="106.8202289"/>
  </r>
  <r>
    <n v="65"/>
    <s v="Tour Multi Exception"/>
    <x v="0"/>
    <x v="56"/>
    <x v="1"/>
    <x v="7"/>
    <x v="0"/>
    <m/>
    <s v="Tour Multi Exception"/>
    <s v="WTC 1 - Corridor 11th Floor"/>
    <m/>
    <m/>
    <n v="-6.2148579000000002"/>
    <n v="106.8202289"/>
  </r>
  <r>
    <n v="66"/>
    <s v="Tour Multi Exception"/>
    <x v="0"/>
    <x v="57"/>
    <x v="31"/>
    <x v="7"/>
    <x v="0"/>
    <m/>
    <s v="Tour Multi Exception"/>
    <s v="WTC 1 - 4th Staircase 1"/>
    <m/>
    <m/>
    <n v="-6.2148579000000002"/>
    <n v="106.8202289"/>
  </r>
  <r>
    <n v="67"/>
    <s v="Tour Multi Exception"/>
    <x v="0"/>
    <x v="58"/>
    <x v="32"/>
    <x v="7"/>
    <x v="0"/>
    <m/>
    <s v="Tour Multi Exception"/>
    <s v="WTC 1 - 3rd Staircase 1"/>
    <m/>
    <m/>
    <n v="-6.2148579000000002"/>
    <n v="106.8202289"/>
  </r>
  <r>
    <n v="68"/>
    <s v="Tour Multi Exception"/>
    <x v="0"/>
    <x v="59"/>
    <x v="4"/>
    <x v="7"/>
    <x v="0"/>
    <m/>
    <s v="Tour Multi Exception"/>
    <s v="WTC 1 - 2nd Staircase 2"/>
    <m/>
    <m/>
    <n v="-6.2148579000000002"/>
    <n v="106.8202289"/>
  </r>
  <r>
    <n v="69"/>
    <s v="Securitas - Building Patrol Handover Report"/>
    <x v="0"/>
    <x v="60"/>
    <x v="33"/>
    <x v="5"/>
    <x v="0"/>
    <s v="Security Guard"/>
    <s v="Securitas - Building Patrol Handover Report"/>
    <m/>
    <m/>
    <m/>
    <n v="-6.2148579000000002"/>
    <n v="106.8202289"/>
  </r>
  <r>
    <n v="70"/>
    <s v="Tour Multi Exception"/>
    <x v="0"/>
    <x v="61"/>
    <x v="34"/>
    <x v="6"/>
    <x v="0"/>
    <m/>
    <s v="Tour Multi Exception"/>
    <s v="WTC 1 - Toilet Male Zone A on 1st Floor"/>
    <m/>
    <m/>
    <n v="-6.2148579000000002"/>
    <n v="106.8202289"/>
  </r>
  <r>
    <n v="71"/>
    <s v="Tour Multi Exception"/>
    <x v="0"/>
    <x v="62"/>
    <x v="22"/>
    <x v="8"/>
    <x v="0"/>
    <m/>
    <s v="Tour Multi Exception"/>
    <s v="WTC 1 - 19th Staircase 2"/>
    <m/>
    <m/>
    <n v="-6.2148579000000002"/>
    <n v="106.8202289"/>
  </r>
  <r>
    <n v="72"/>
    <s v="Tour Multi Exception"/>
    <x v="0"/>
    <x v="63"/>
    <x v="4"/>
    <x v="8"/>
    <x v="0"/>
    <m/>
    <s v="Tour Multi Exception"/>
    <s v="WTC 1 - 20th Staircase 4"/>
    <m/>
    <m/>
    <n v="-6.2148579000000002"/>
    <n v="106.8202289"/>
  </r>
  <r>
    <n v="73"/>
    <s v="Tour Multi Exception"/>
    <x v="1"/>
    <x v="64"/>
    <x v="35"/>
    <x v="6"/>
    <x v="0"/>
    <m/>
    <s v="Tour Multi Exception"/>
    <s v="WTC 1 - Corridor 9th Floor"/>
    <m/>
    <m/>
    <n v="-6.2148579000000002"/>
    <n v="106.8202289"/>
  </r>
  <r>
    <n v="74"/>
    <s v="Tour Multi Exception"/>
    <x v="1"/>
    <x v="65"/>
    <x v="29"/>
    <x v="6"/>
    <x v="0"/>
    <m/>
    <s v="Tour Multi Exception"/>
    <s v="WTC 1 - 6th Corridor Service Lift"/>
    <m/>
    <m/>
    <n v="-6.2148579000000002"/>
    <n v="106.8202289"/>
  </r>
  <r>
    <n v="75"/>
    <s v="Tour Multi Exception"/>
    <x v="1"/>
    <x v="66"/>
    <x v="9"/>
    <x v="6"/>
    <x v="0"/>
    <m/>
    <s v="Tour Multi Exception"/>
    <s v="WTC 1 - Corridor 7th Floor"/>
    <m/>
    <m/>
    <n v="-6.2148579000000002"/>
    <n v="106.8202289"/>
  </r>
  <r>
    <n v="76"/>
    <s v="Tour Multi Exception"/>
    <x v="1"/>
    <x v="67"/>
    <x v="32"/>
    <x v="8"/>
    <x v="0"/>
    <m/>
    <s v="Tour Multi Exception"/>
    <s v="WTC 1 - Corridor 15th Floor"/>
    <m/>
    <m/>
    <n v="-6.2148579000000002"/>
    <n v="106.8202289"/>
  </r>
  <r>
    <n v="77"/>
    <s v="Tour Multi Exception"/>
    <x v="1"/>
    <x v="68"/>
    <x v="11"/>
    <x v="8"/>
    <x v="0"/>
    <m/>
    <s v="Tour Multi Exception"/>
    <s v="WTC 1 - Corridor 14th Floor"/>
    <m/>
    <m/>
    <n v="-6.2148579000000002"/>
    <n v="106.8202289"/>
  </r>
  <r>
    <n v="78"/>
    <s v="Tour Multi Exception"/>
    <x v="1"/>
    <x v="69"/>
    <x v="6"/>
    <x v="6"/>
    <x v="0"/>
    <m/>
    <s v="Tour Multi Exception"/>
    <s v="WTC 1 - Corridor 8th Floor"/>
    <m/>
    <m/>
    <n v="-6.2148579000000002"/>
    <n v="106.8202289"/>
  </r>
  <r>
    <n v="79"/>
    <s v="Tour Multi Exception"/>
    <x v="1"/>
    <x v="70"/>
    <x v="1"/>
    <x v="8"/>
    <x v="0"/>
    <m/>
    <s v="Tour Multi Exception"/>
    <s v="WTC 1 - Corridor 10th Floor"/>
    <m/>
    <m/>
    <n v="-6.2148579000000002"/>
    <n v="106.8202289"/>
  </r>
  <r>
    <n v="80"/>
    <s v="Tour Multi Exception"/>
    <x v="1"/>
    <x v="71"/>
    <x v="36"/>
    <x v="8"/>
    <x v="0"/>
    <m/>
    <s v="Tour Multi Exception"/>
    <s v="WTC 1 - 11th Pantry Zona A"/>
    <m/>
    <m/>
    <n v="-6.2148579000000002"/>
    <n v="106.8202289"/>
  </r>
  <r>
    <n v="81"/>
    <s v="Tour Multi Exception"/>
    <x v="1"/>
    <x v="72"/>
    <x v="1"/>
    <x v="8"/>
    <x v="0"/>
    <m/>
    <s v="Tour Multi Exception"/>
    <s v="WTC 1 - Corridor 11th Floor"/>
    <m/>
    <m/>
    <n v="-6.2148579000000002"/>
    <n v="106.8202289"/>
  </r>
  <r>
    <n v="82"/>
    <s v="Tour Multi Exception"/>
    <x v="1"/>
    <x v="73"/>
    <x v="37"/>
    <x v="8"/>
    <x v="0"/>
    <m/>
    <s v="Tour Multi Exception"/>
    <s v="WTC 1 - Corridor 12th Floor"/>
    <m/>
    <m/>
    <n v="-6.2148579000000002"/>
    <n v="106.8202289"/>
  </r>
  <r>
    <n v="83"/>
    <s v="Tour Multi Exception"/>
    <x v="1"/>
    <x v="74"/>
    <x v="6"/>
    <x v="8"/>
    <x v="0"/>
    <m/>
    <s v="Tour Multi Exception"/>
    <s v="WTC 1 - Corridor 13th Floor"/>
    <m/>
    <m/>
    <n v="-6.2148579000000002"/>
    <n v="106.8202289"/>
  </r>
  <r>
    <n v="84"/>
    <s v="Tour Multi Exception"/>
    <x v="1"/>
    <x v="75"/>
    <x v="6"/>
    <x v="6"/>
    <x v="0"/>
    <m/>
    <s v="Tour Multi Exception"/>
    <s v="WTC 1 - Corridor 6th Floor"/>
    <m/>
    <m/>
    <n v="-6.2148579000000002"/>
    <n v="106.8202289"/>
  </r>
  <r>
    <n v="85"/>
    <s v="Tour Multi Exception"/>
    <x v="1"/>
    <x v="76"/>
    <x v="38"/>
    <x v="8"/>
    <x v="0"/>
    <m/>
    <s v="Tour Multi Exception"/>
    <s v="WTC 1 - 17th Staircase 3"/>
    <m/>
    <m/>
    <n v="-6.2148579000000002"/>
    <n v="106.8202289"/>
  </r>
  <r>
    <n v="86"/>
    <s v="Tour Multi Exception"/>
    <x v="1"/>
    <x v="76"/>
    <x v="7"/>
    <x v="8"/>
    <x v="0"/>
    <m/>
    <s v="Tour Multi Exception"/>
    <s v="WTC 1 - Corridor 17th Floor"/>
    <m/>
    <m/>
    <n v="-6.2148579000000002"/>
    <n v="106.8202289"/>
  </r>
  <r>
    <n v="87"/>
    <s v="Tour Multi Exception"/>
    <x v="1"/>
    <x v="77"/>
    <x v="8"/>
    <x v="8"/>
    <x v="0"/>
    <m/>
    <s v="Tour Multi Exception"/>
    <s v="WTC 1 - Corridor 18th Floor"/>
    <m/>
    <m/>
    <n v="-6.2148579000000002"/>
    <n v="106.8202289"/>
  </r>
  <r>
    <n v="88"/>
    <s v="Tour Multi Exception"/>
    <x v="1"/>
    <x v="78"/>
    <x v="3"/>
    <x v="7"/>
    <x v="0"/>
    <m/>
    <s v="Tour Multi Exception"/>
    <s v="WTC 1 - Corridor 3rd Floor"/>
    <m/>
    <m/>
    <n v="-6.2148579000000002"/>
    <n v="106.8202289"/>
  </r>
  <r>
    <n v="89"/>
    <s v="Tour Multi Exception"/>
    <x v="1"/>
    <x v="79"/>
    <x v="36"/>
    <x v="7"/>
    <x v="0"/>
    <m/>
    <s v="Tour Multi Exception"/>
    <s v="WTC 1 - 11th Corridor Executive Lift"/>
    <m/>
    <m/>
    <n v="-6.2148579000000002"/>
    <n v="106.8202289"/>
  </r>
  <r>
    <n v="90"/>
    <s v="Tour Multi Exception"/>
    <x v="1"/>
    <x v="80"/>
    <x v="39"/>
    <x v="6"/>
    <x v="0"/>
    <m/>
    <s v="Tour Multi Exception"/>
    <s v="WTC 1 - Corridor 1st Floor"/>
    <m/>
    <m/>
    <n v="-6.2148579000000002"/>
    <n v="106.8202289"/>
  </r>
  <r>
    <n v="91"/>
    <s v="Tour Multi Exception"/>
    <x v="1"/>
    <x v="81"/>
    <x v="1"/>
    <x v="8"/>
    <x v="0"/>
    <m/>
    <s v="Tour Multi Exception"/>
    <s v="WTC 1 - 11th Floor Staircase 1"/>
    <m/>
    <m/>
    <n v="-6.2148579000000002"/>
    <n v="106.8202289"/>
  </r>
  <r>
    <n v="92"/>
    <s v="Tour Multi Exception"/>
    <x v="1"/>
    <x v="81"/>
    <x v="7"/>
    <x v="8"/>
    <x v="0"/>
    <m/>
    <s v="Tour Multi Exception"/>
    <s v="WTC 1 - Corridor 11th Floor"/>
    <m/>
    <m/>
    <n v="-6.2148579000000002"/>
    <n v="106.8202289"/>
  </r>
  <r>
    <n v="93"/>
    <s v="Tour Multi Exception"/>
    <x v="1"/>
    <x v="82"/>
    <x v="6"/>
    <x v="8"/>
    <x v="0"/>
    <m/>
    <s v="Tour Multi Exception"/>
    <s v="WTC 1 - 19th Staircase 2"/>
    <m/>
    <m/>
    <n v="-6.2148579000000002"/>
    <n v="106.8202289"/>
  </r>
  <r>
    <n v="94"/>
    <s v="Tour Multi Exception"/>
    <x v="1"/>
    <x v="83"/>
    <x v="1"/>
    <x v="8"/>
    <x v="0"/>
    <m/>
    <s v="Tour Multi Exception"/>
    <s v="WTC 1 - Corridor 18th Floor"/>
    <m/>
    <m/>
    <n v="-6.2148579000000002"/>
    <n v="106.8202289"/>
  </r>
  <r>
    <n v="95"/>
    <s v="Tour Multi Exception"/>
    <x v="1"/>
    <x v="83"/>
    <x v="7"/>
    <x v="6"/>
    <x v="0"/>
    <m/>
    <s v="Tour Multi Exception"/>
    <s v="WTC 1 - Toilet Male Zone A on 5th Floor"/>
    <m/>
    <m/>
    <n v="-6.2148579000000002"/>
    <n v="106.8202289"/>
  </r>
  <r>
    <n v="96"/>
    <s v="Tour Multi Exception"/>
    <x v="1"/>
    <x v="84"/>
    <x v="16"/>
    <x v="6"/>
    <x v="0"/>
    <m/>
    <s v="Tour Multi Exception"/>
    <s v="WTC 1 - Corridor 5th Floor"/>
    <m/>
    <m/>
    <n v="-6.2148579000000002"/>
    <n v="106.8202289"/>
  </r>
  <r>
    <n v="97"/>
    <s v="Securitas - Building Patrol Handover Report"/>
    <x v="1"/>
    <x v="85"/>
    <x v="40"/>
    <x v="8"/>
    <x v="0"/>
    <s v="Security Guard"/>
    <s v="Securitas - Building Patrol Handover Report"/>
    <m/>
    <m/>
    <m/>
    <n v="-6.2148579000000002"/>
    <n v="106.8202289"/>
  </r>
  <r>
    <n v="98"/>
    <s v="Securitas - Building Patrol Handover Report"/>
    <x v="1"/>
    <x v="85"/>
    <x v="7"/>
    <x v="6"/>
    <x v="0"/>
    <s v="Security Guard"/>
    <s v="Securitas - Building Patrol Handover Report"/>
    <m/>
    <m/>
    <m/>
    <n v="-6.2148579000000002"/>
    <n v="106.82022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67B6AF-1756-408A-917A-28AF1D3F04C6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14" firstHeaderRow="1" firstDataRow="2" firstDataCol="1" rowPageCount="1" colPageCount="1"/>
  <pivotFields count="17">
    <pivotField showAll="0"/>
    <pivotField showAll="0"/>
    <pivotField axis="axisRow" numFmtId="165" showAll="0">
      <items count="3">
        <item x="0"/>
        <item x="1"/>
        <item t="default"/>
      </items>
    </pivotField>
    <pivotField numFmtId="168" showAll="0">
      <items count="6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Col" dataField="1" showAll="0">
      <items count="6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10">
        <item sd="0" x="2"/>
        <item sd="0" x="4"/>
        <item sd="0" x="3"/>
        <item sd="0" x="5"/>
        <item x="7"/>
        <item x="1"/>
        <item sd="0" x="6"/>
        <item x="0"/>
        <item sd="0" x="8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countASubtotal="1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countA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</pivotFields>
  <rowFields count="3">
    <field x="2"/>
    <field x="5"/>
    <field x="15"/>
  </rowFields>
  <rowItems count="10">
    <i>
      <x/>
    </i>
    <i r="1">
      <x/>
    </i>
    <i r="1">
      <x v="1"/>
    </i>
    <i r="1">
      <x v="2"/>
    </i>
    <i r="1">
      <x v="3"/>
    </i>
    <i r="1">
      <x v="6"/>
    </i>
    <i>
      <x v="1"/>
    </i>
    <i r="1">
      <x v="6"/>
    </i>
    <i r="1">
      <x v="8"/>
    </i>
    <i t="grand">
      <x/>
    </i>
  </rowItems>
  <colFields count="1">
    <field x="4"/>
  </colFields>
  <colItems count="12">
    <i>
      <x v="32"/>
    </i>
    <i>
      <x v="34"/>
    </i>
    <i>
      <x v="36"/>
    </i>
    <i>
      <x v="37"/>
    </i>
    <i>
      <x v="38"/>
    </i>
    <i>
      <x v="40"/>
    </i>
    <i>
      <x v="48"/>
    </i>
    <i>
      <x v="49"/>
    </i>
    <i>
      <x v="50"/>
    </i>
    <i>
      <x v="51"/>
    </i>
    <i>
      <x v="58"/>
    </i>
    <i t="grand">
      <x/>
    </i>
  </colItems>
  <pageFields count="1">
    <pageField fld="6" hier="-1"/>
  </pageFields>
  <dataFields count="1">
    <dataField name="Interval more than 30 minutes" fld="4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7E58-347D-410E-890A-296E0A5F7960}">
  <dimension ref="A1:M14"/>
  <sheetViews>
    <sheetView workbookViewId="0">
      <selection activeCell="H10" sqref="H10"/>
    </sheetView>
  </sheetViews>
  <sheetFormatPr defaultRowHeight="15" x14ac:dyDescent="0.25"/>
  <cols>
    <col min="1" max="1" width="30" bestFit="1" customWidth="1"/>
    <col min="2" max="2" width="16.28515625" bestFit="1" customWidth="1"/>
    <col min="3" max="12" width="3.5703125" bestFit="1" customWidth="1"/>
    <col min="13" max="13" width="11.140625" bestFit="1" customWidth="1"/>
    <col min="14" max="39" width="3.5703125" bestFit="1" customWidth="1"/>
    <col min="40" max="40" width="11.140625" bestFit="1" customWidth="1"/>
    <col min="41" max="41" width="3.5703125" bestFit="1" customWidth="1"/>
    <col min="42" max="42" width="7.28515625" bestFit="1" customWidth="1"/>
    <col min="43" max="43" width="11.140625" bestFit="1" customWidth="1"/>
    <col min="44" max="44" width="10.28515625" bestFit="1" customWidth="1"/>
    <col min="45" max="45" width="7.28515625" bestFit="1" customWidth="1"/>
    <col min="46" max="46" width="10.28515625" bestFit="1" customWidth="1"/>
    <col min="47" max="47" width="11.140625" bestFit="1" customWidth="1"/>
  </cols>
  <sheetData>
    <row r="1" spans="1:13" x14ac:dyDescent="0.25">
      <c r="A1" s="21" t="s">
        <v>11</v>
      </c>
      <c r="B1" s="22" t="s">
        <v>26</v>
      </c>
    </row>
    <row r="3" spans="1:13" x14ac:dyDescent="0.25">
      <c r="A3" s="18" t="s">
        <v>27</v>
      </c>
      <c r="B3" s="18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x14ac:dyDescent="0.25">
      <c r="A4" s="18" t="s">
        <v>12</v>
      </c>
      <c r="B4" s="15" t="s">
        <v>15</v>
      </c>
      <c r="C4" s="19" t="s">
        <v>16</v>
      </c>
      <c r="D4" s="19" t="s">
        <v>17</v>
      </c>
      <c r="E4" s="19" t="s">
        <v>18</v>
      </c>
      <c r="F4" s="19" t="s">
        <v>19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20" t="s">
        <v>13</v>
      </c>
    </row>
    <row r="5" spans="1:13" x14ac:dyDescent="0.25">
      <c r="A5" s="30">
        <v>44262</v>
      </c>
      <c r="B5" s="23"/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3</v>
      </c>
      <c r="I5" s="24">
        <v>1</v>
      </c>
      <c r="J5" s="24"/>
      <c r="K5" s="24">
        <v>1</v>
      </c>
      <c r="L5" s="24">
        <v>1</v>
      </c>
      <c r="M5" s="25">
        <v>11</v>
      </c>
    </row>
    <row r="6" spans="1:13" x14ac:dyDescent="0.25">
      <c r="A6" s="29" t="s">
        <v>3</v>
      </c>
      <c r="B6" s="23"/>
      <c r="C6" s="24"/>
      <c r="D6" s="24"/>
      <c r="E6" s="24">
        <v>1</v>
      </c>
      <c r="F6" s="24"/>
      <c r="G6" s="24"/>
      <c r="H6" s="24">
        <v>1</v>
      </c>
      <c r="I6" s="24"/>
      <c r="J6" s="24"/>
      <c r="K6" s="24"/>
      <c r="L6" s="24">
        <v>1</v>
      </c>
      <c r="M6" s="25">
        <v>3</v>
      </c>
    </row>
    <row r="7" spans="1:13" x14ac:dyDescent="0.25">
      <c r="A7" s="29" t="s">
        <v>7</v>
      </c>
      <c r="B7" s="23"/>
      <c r="C7" s="24"/>
      <c r="D7" s="24"/>
      <c r="E7" s="24"/>
      <c r="F7" s="24"/>
      <c r="G7" s="24"/>
      <c r="H7" s="24"/>
      <c r="I7" s="24">
        <v>1</v>
      </c>
      <c r="J7" s="24"/>
      <c r="K7" s="24">
        <v>1</v>
      </c>
      <c r="L7" s="24"/>
      <c r="M7" s="25">
        <v>2</v>
      </c>
    </row>
    <row r="8" spans="1:13" x14ac:dyDescent="0.25">
      <c r="A8" s="29" t="s">
        <v>2</v>
      </c>
      <c r="B8" s="23"/>
      <c r="C8" s="24">
        <v>1</v>
      </c>
      <c r="D8" s="24"/>
      <c r="E8" s="24"/>
      <c r="F8" s="24"/>
      <c r="G8" s="24"/>
      <c r="H8" s="24">
        <v>1</v>
      </c>
      <c r="I8" s="24"/>
      <c r="J8" s="24"/>
      <c r="K8" s="24"/>
      <c r="L8" s="24"/>
      <c r="M8" s="25">
        <v>2</v>
      </c>
    </row>
    <row r="9" spans="1:13" x14ac:dyDescent="0.25">
      <c r="A9" s="29" t="s">
        <v>4</v>
      </c>
      <c r="B9" s="23"/>
      <c r="C9" s="24"/>
      <c r="D9" s="24"/>
      <c r="E9" s="24"/>
      <c r="F9" s="24">
        <v>1</v>
      </c>
      <c r="G9" s="24">
        <v>1</v>
      </c>
      <c r="H9" s="24">
        <v>1</v>
      </c>
      <c r="I9" s="24"/>
      <c r="J9" s="24"/>
      <c r="K9" s="24"/>
      <c r="L9" s="24"/>
      <c r="M9" s="25">
        <v>3</v>
      </c>
    </row>
    <row r="10" spans="1:13" x14ac:dyDescent="0.25">
      <c r="A10" s="29" t="s">
        <v>6</v>
      </c>
      <c r="B10" s="23"/>
      <c r="C10" s="24"/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25">
        <v>1</v>
      </c>
    </row>
    <row r="11" spans="1:13" x14ac:dyDescent="0.25">
      <c r="A11" s="30">
        <v>44263</v>
      </c>
      <c r="B11" s="23">
        <v>1</v>
      </c>
      <c r="C11" s="24"/>
      <c r="D11" s="24"/>
      <c r="E11" s="24"/>
      <c r="F11" s="24"/>
      <c r="G11" s="24"/>
      <c r="H11" s="24"/>
      <c r="I11" s="24"/>
      <c r="J11" s="24">
        <v>1</v>
      </c>
      <c r="K11" s="24"/>
      <c r="L11" s="24"/>
      <c r="M11" s="25">
        <v>2</v>
      </c>
    </row>
    <row r="12" spans="1:13" x14ac:dyDescent="0.25">
      <c r="A12" s="29" t="s">
        <v>6</v>
      </c>
      <c r="B12" s="23"/>
      <c r="C12" s="24"/>
      <c r="D12" s="24"/>
      <c r="E12" s="24"/>
      <c r="F12" s="24"/>
      <c r="G12" s="24"/>
      <c r="H12" s="24"/>
      <c r="I12" s="24"/>
      <c r="J12" s="24">
        <v>1</v>
      </c>
      <c r="K12" s="24"/>
      <c r="L12" s="24"/>
      <c r="M12" s="25">
        <v>1</v>
      </c>
    </row>
    <row r="13" spans="1:13" x14ac:dyDescent="0.25">
      <c r="A13" s="29" t="s">
        <v>5</v>
      </c>
      <c r="B13" s="23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>
        <v>1</v>
      </c>
    </row>
    <row r="14" spans="1:13" x14ac:dyDescent="0.25">
      <c r="A14" s="31" t="s">
        <v>13</v>
      </c>
      <c r="B14" s="26">
        <v>1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3</v>
      </c>
      <c r="I14" s="27">
        <v>1</v>
      </c>
      <c r="J14" s="27">
        <v>1</v>
      </c>
      <c r="K14" s="27">
        <v>1</v>
      </c>
      <c r="L14" s="27">
        <v>1</v>
      </c>
      <c r="M14" s="2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102D-15D9-462B-9193-C0395CE7EAAC}">
  <dimension ref="A4:C10"/>
  <sheetViews>
    <sheetView workbookViewId="0">
      <selection activeCell="A10" sqref="A10"/>
    </sheetView>
  </sheetViews>
  <sheetFormatPr defaultRowHeight="15" x14ac:dyDescent="0.25"/>
  <cols>
    <col min="2" max="3" width="15.7109375" customWidth="1"/>
  </cols>
  <sheetData>
    <row r="4" spans="1:3" s="2" customFormat="1" ht="45" x14ac:dyDescent="0.25">
      <c r="A4" s="32" t="s">
        <v>28</v>
      </c>
      <c r="B4" s="33" t="s">
        <v>29</v>
      </c>
      <c r="C4" s="33" t="s">
        <v>30</v>
      </c>
    </row>
    <row r="5" spans="1:3" s="2" customFormat="1" ht="24.95" customHeight="1" x14ac:dyDescent="0.25">
      <c r="A5" s="32" t="s">
        <v>32</v>
      </c>
      <c r="B5" s="5">
        <v>13</v>
      </c>
      <c r="C5" s="5">
        <v>3</v>
      </c>
    </row>
    <row r="6" spans="1:3" s="2" customFormat="1" ht="24.95" customHeight="1" x14ac:dyDescent="0.25">
      <c r="A6" s="32" t="s">
        <v>33</v>
      </c>
      <c r="B6" s="2">
        <f>COUNTIF('RECAP DATA'!E6:E104,"RECAP DATA'!E1")</f>
        <v>0</v>
      </c>
    </row>
    <row r="7" spans="1:3" s="2" customFormat="1" ht="24.95" customHeight="1" x14ac:dyDescent="0.25">
      <c r="A7" s="32" t="s">
        <v>34</v>
      </c>
    </row>
    <row r="10" spans="1:3" s="1" customFormat="1" x14ac:dyDescent="0.25">
      <c r="A10" s="1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D67B-2EAA-4BD8-B39A-283E378A44FC}">
  <dimension ref="A1:E105"/>
  <sheetViews>
    <sheetView tabSelected="1" workbookViewId="0">
      <selection activeCell="D3" sqref="D3"/>
    </sheetView>
  </sheetViews>
  <sheetFormatPr defaultRowHeight="15" x14ac:dyDescent="0.25"/>
  <cols>
    <col min="1" max="1" width="9.140625" style="2"/>
    <col min="2" max="2" width="51.85546875" style="2" bestFit="1" customWidth="1"/>
    <col min="3" max="3" width="22.28515625" style="3" bestFit="1" customWidth="1"/>
    <col min="4" max="4" width="18" style="4" customWidth="1"/>
    <col min="5" max="5" width="16.42578125" style="37" customWidth="1"/>
    <col min="6" max="16384" width="9.140625" style="2"/>
  </cols>
  <sheetData>
    <row r="1" spans="1:5" ht="18.75" x14ac:dyDescent="0.25">
      <c r="A1" s="14"/>
      <c r="D1" s="7" t="s">
        <v>31</v>
      </c>
      <c r="E1" s="34">
        <v>2.0833333333333332E-2</v>
      </c>
    </row>
    <row r="2" spans="1:5" ht="18.75" x14ac:dyDescent="0.25">
      <c r="A2" s="14"/>
      <c r="D2" s="7" t="s">
        <v>31</v>
      </c>
      <c r="E2" s="34">
        <v>4.1666666666666664E-2</v>
      </c>
    </row>
    <row r="3" spans="1:5" ht="18.75" x14ac:dyDescent="0.25">
      <c r="A3" s="14"/>
      <c r="E3" s="34"/>
    </row>
    <row r="4" spans="1:5" ht="18.75" x14ac:dyDescent="0.25">
      <c r="A4" s="14"/>
      <c r="E4" s="34">
        <f>COUNTIF(E6:E103,"&gt;=E1")</f>
        <v>0</v>
      </c>
    </row>
    <row r="5" spans="1:5" s="9" customFormat="1" x14ac:dyDescent="0.25">
      <c r="A5" s="9" t="s">
        <v>8</v>
      </c>
      <c r="B5" s="9" t="s">
        <v>0</v>
      </c>
      <c r="C5" s="10" t="s">
        <v>1</v>
      </c>
      <c r="D5" s="11" t="s">
        <v>9</v>
      </c>
      <c r="E5" s="35" t="s">
        <v>10</v>
      </c>
    </row>
    <row r="6" spans="1:5" x14ac:dyDescent="0.25">
      <c r="A6" s="5">
        <v>1</v>
      </c>
      <c r="C6" s="6">
        <v>44262</v>
      </c>
      <c r="D6" s="8">
        <v>0.27361111111111108</v>
      </c>
      <c r="E6" s="36"/>
    </row>
    <row r="7" spans="1:5" x14ac:dyDescent="0.25">
      <c r="A7" s="5">
        <v>2</v>
      </c>
      <c r="C7" s="6">
        <v>44262</v>
      </c>
      <c r="D7" s="8">
        <v>0.27430555555555552</v>
      </c>
      <c r="E7" s="36">
        <f>D7-D6</f>
        <v>6.9444444444444198E-4</v>
      </c>
    </row>
    <row r="8" spans="1:5" x14ac:dyDescent="0.25">
      <c r="A8" s="5">
        <v>3</v>
      </c>
      <c r="C8" s="6">
        <v>44262</v>
      </c>
      <c r="D8" s="8">
        <v>0.31388888888888888</v>
      </c>
      <c r="E8" s="36">
        <f t="shared" ref="E8:E71" si="0">D8-D7</f>
        <v>3.9583333333333359E-2</v>
      </c>
    </row>
    <row r="9" spans="1:5" x14ac:dyDescent="0.25">
      <c r="A9" s="5">
        <v>4</v>
      </c>
      <c r="C9" s="6">
        <v>44262</v>
      </c>
      <c r="D9" s="8">
        <v>0.33263888888888887</v>
      </c>
      <c r="E9" s="36">
        <f t="shared" si="0"/>
        <v>1.8749999999999989E-2</v>
      </c>
    </row>
    <row r="10" spans="1:5" x14ac:dyDescent="0.25">
      <c r="A10" s="5">
        <v>5</v>
      </c>
      <c r="C10" s="6">
        <v>44262</v>
      </c>
      <c r="D10" s="8">
        <v>0.33819444444444446</v>
      </c>
      <c r="E10" s="36">
        <f t="shared" si="0"/>
        <v>5.5555555555555913E-3</v>
      </c>
    </row>
    <row r="11" spans="1:5" x14ac:dyDescent="0.25">
      <c r="A11" s="5">
        <v>6</v>
      </c>
      <c r="C11" s="6">
        <v>44262</v>
      </c>
      <c r="D11" s="8">
        <v>0.3430555555555555</v>
      </c>
      <c r="E11" s="36">
        <f t="shared" si="0"/>
        <v>4.8611111111110383E-3</v>
      </c>
    </row>
    <row r="12" spans="1:5" x14ac:dyDescent="0.25">
      <c r="A12" s="5">
        <v>7</v>
      </c>
      <c r="C12" s="6">
        <v>44262</v>
      </c>
      <c r="D12" s="8">
        <v>0.3444444444444445</v>
      </c>
      <c r="E12" s="36">
        <f t="shared" si="0"/>
        <v>1.388888888888995E-3</v>
      </c>
    </row>
    <row r="13" spans="1:5" x14ac:dyDescent="0.25">
      <c r="A13" s="5">
        <v>8</v>
      </c>
      <c r="C13" s="6">
        <v>44262</v>
      </c>
      <c r="D13" s="8">
        <v>0.3444444444444445</v>
      </c>
      <c r="E13" s="36">
        <f t="shared" si="0"/>
        <v>0</v>
      </c>
    </row>
    <row r="14" spans="1:5" x14ac:dyDescent="0.25">
      <c r="A14" s="5">
        <v>9</v>
      </c>
      <c r="C14" s="6">
        <v>44262</v>
      </c>
      <c r="D14" s="8">
        <v>0.34652777777777777</v>
      </c>
      <c r="E14" s="36">
        <f t="shared" si="0"/>
        <v>2.0833333333332704E-3</v>
      </c>
    </row>
    <row r="15" spans="1:5" x14ac:dyDescent="0.25">
      <c r="A15" s="5">
        <v>10</v>
      </c>
      <c r="C15" s="6">
        <v>44262</v>
      </c>
      <c r="D15" s="8">
        <v>0.35000000000000003</v>
      </c>
      <c r="E15" s="36">
        <f t="shared" si="0"/>
        <v>3.4722222222222654E-3</v>
      </c>
    </row>
    <row r="16" spans="1:5" x14ac:dyDescent="0.25">
      <c r="A16" s="5">
        <v>11</v>
      </c>
      <c r="C16" s="6">
        <v>44262</v>
      </c>
      <c r="D16" s="8">
        <v>0.35000000000000003</v>
      </c>
      <c r="E16" s="36">
        <f t="shared" si="0"/>
        <v>0</v>
      </c>
    </row>
    <row r="17" spans="1:5" x14ac:dyDescent="0.25">
      <c r="A17" s="5">
        <v>12</v>
      </c>
      <c r="C17" s="6">
        <v>44262</v>
      </c>
      <c r="D17" s="8">
        <v>0.35069444444444442</v>
      </c>
      <c r="E17" s="36">
        <f t="shared" si="0"/>
        <v>6.9444444444438647E-4</v>
      </c>
    </row>
    <row r="18" spans="1:5" x14ac:dyDescent="0.25">
      <c r="A18" s="5">
        <v>13</v>
      </c>
      <c r="C18" s="6">
        <v>44262</v>
      </c>
      <c r="D18" s="8">
        <v>0.35347222222222219</v>
      </c>
      <c r="E18" s="36">
        <f t="shared" si="0"/>
        <v>2.7777777777777679E-3</v>
      </c>
    </row>
    <row r="19" spans="1:5" x14ac:dyDescent="0.25">
      <c r="A19" s="5">
        <v>14</v>
      </c>
      <c r="C19" s="6">
        <v>44262</v>
      </c>
      <c r="D19" s="8">
        <v>0.35486111111111113</v>
      </c>
      <c r="E19" s="36">
        <f t="shared" si="0"/>
        <v>1.3888888888889395E-3</v>
      </c>
    </row>
    <row r="20" spans="1:5" x14ac:dyDescent="0.25">
      <c r="A20" s="5">
        <v>15</v>
      </c>
      <c r="C20" s="6">
        <v>44262</v>
      </c>
      <c r="D20" s="8">
        <v>0.35625000000000001</v>
      </c>
      <c r="E20" s="36">
        <f t="shared" si="0"/>
        <v>1.388888888888884E-3</v>
      </c>
    </row>
    <row r="21" spans="1:5" x14ac:dyDescent="0.25">
      <c r="A21" s="5">
        <v>16</v>
      </c>
      <c r="C21" s="6">
        <v>44262</v>
      </c>
      <c r="D21" s="8">
        <v>0.35694444444444445</v>
      </c>
      <c r="E21" s="36">
        <f t="shared" si="0"/>
        <v>6.9444444444444198E-4</v>
      </c>
    </row>
    <row r="22" spans="1:5" x14ac:dyDescent="0.25">
      <c r="A22" s="5">
        <v>17</v>
      </c>
      <c r="C22" s="6">
        <v>44262</v>
      </c>
      <c r="D22" s="8">
        <v>0.36180555555555555</v>
      </c>
      <c r="E22" s="36">
        <f t="shared" si="0"/>
        <v>4.8611111111110938E-3</v>
      </c>
    </row>
    <row r="23" spans="1:5" x14ac:dyDescent="0.25">
      <c r="A23" s="5">
        <v>18</v>
      </c>
      <c r="C23" s="6">
        <v>44262</v>
      </c>
      <c r="D23" s="8">
        <v>0.3659722222222222</v>
      </c>
      <c r="E23" s="36">
        <f t="shared" si="0"/>
        <v>4.1666666666666519E-3</v>
      </c>
    </row>
    <row r="24" spans="1:5" x14ac:dyDescent="0.25">
      <c r="A24" s="5">
        <v>19</v>
      </c>
      <c r="C24" s="6">
        <v>44262</v>
      </c>
      <c r="D24" s="8">
        <v>0.36874999999999997</v>
      </c>
      <c r="E24" s="36">
        <f t="shared" si="0"/>
        <v>2.7777777777777679E-3</v>
      </c>
    </row>
    <row r="25" spans="1:5" x14ac:dyDescent="0.25">
      <c r="A25" s="5">
        <v>20</v>
      </c>
      <c r="C25" s="6">
        <v>44262</v>
      </c>
      <c r="D25" s="8">
        <v>0.37708333333333338</v>
      </c>
      <c r="E25" s="36">
        <f t="shared" si="0"/>
        <v>8.3333333333334147E-3</v>
      </c>
    </row>
    <row r="26" spans="1:5" x14ac:dyDescent="0.25">
      <c r="A26" s="5">
        <v>21</v>
      </c>
      <c r="C26" s="6">
        <v>44262</v>
      </c>
      <c r="D26" s="8">
        <v>0.37916666666666665</v>
      </c>
      <c r="E26" s="36">
        <f t="shared" si="0"/>
        <v>2.0833333333332704E-3</v>
      </c>
    </row>
    <row r="27" spans="1:5" x14ac:dyDescent="0.25">
      <c r="A27" s="5">
        <v>22</v>
      </c>
      <c r="C27" s="6">
        <v>44262</v>
      </c>
      <c r="D27" s="8">
        <v>0.41388888888888892</v>
      </c>
      <c r="E27" s="36">
        <f t="shared" si="0"/>
        <v>3.4722222222222265E-2</v>
      </c>
    </row>
    <row r="28" spans="1:5" x14ac:dyDescent="0.25">
      <c r="A28" s="5">
        <v>23</v>
      </c>
      <c r="C28" s="6">
        <v>44262</v>
      </c>
      <c r="D28" s="8">
        <v>0.41388888888888892</v>
      </c>
      <c r="E28" s="36">
        <f t="shared" si="0"/>
        <v>0</v>
      </c>
    </row>
    <row r="29" spans="1:5" x14ac:dyDescent="0.25">
      <c r="A29" s="5">
        <v>24</v>
      </c>
      <c r="C29" s="6">
        <v>44262</v>
      </c>
      <c r="D29" s="8">
        <v>0.41944444444444445</v>
      </c>
      <c r="E29" s="36">
        <f t="shared" si="0"/>
        <v>5.5555555555555358E-3</v>
      </c>
    </row>
    <row r="30" spans="1:5" x14ac:dyDescent="0.25">
      <c r="A30" s="5">
        <v>25</v>
      </c>
      <c r="C30" s="6">
        <v>44262</v>
      </c>
      <c r="D30" s="8">
        <v>0.4201388888888889</v>
      </c>
      <c r="E30" s="36">
        <f t="shared" si="0"/>
        <v>6.9444444444444198E-4</v>
      </c>
    </row>
    <row r="31" spans="1:5" x14ac:dyDescent="0.25">
      <c r="A31" s="5">
        <v>26</v>
      </c>
      <c r="C31" s="6">
        <v>44262</v>
      </c>
      <c r="D31" s="8">
        <v>0.43472222222222223</v>
      </c>
      <c r="E31" s="36">
        <f t="shared" si="0"/>
        <v>1.4583333333333337E-2</v>
      </c>
    </row>
    <row r="32" spans="1:5" x14ac:dyDescent="0.25">
      <c r="A32" s="5">
        <v>27</v>
      </c>
      <c r="C32" s="6">
        <v>44262</v>
      </c>
      <c r="D32" s="8">
        <v>0.4465277777777778</v>
      </c>
      <c r="E32" s="36">
        <f t="shared" si="0"/>
        <v>1.1805555555555569E-2</v>
      </c>
    </row>
    <row r="33" spans="1:5" x14ac:dyDescent="0.25">
      <c r="A33" s="5">
        <v>28</v>
      </c>
      <c r="C33" s="6">
        <v>44262</v>
      </c>
      <c r="D33" s="8">
        <v>0.45624999999999999</v>
      </c>
      <c r="E33" s="36">
        <f t="shared" si="0"/>
        <v>9.7222222222221877E-3</v>
      </c>
    </row>
    <row r="34" spans="1:5" x14ac:dyDescent="0.25">
      <c r="A34" s="5">
        <v>29</v>
      </c>
      <c r="C34" s="6">
        <v>44262</v>
      </c>
      <c r="D34" s="8">
        <v>0.46111111111111108</v>
      </c>
      <c r="E34" s="36">
        <f t="shared" si="0"/>
        <v>4.8611111111110938E-3</v>
      </c>
    </row>
    <row r="35" spans="1:5" x14ac:dyDescent="0.25">
      <c r="A35" s="5">
        <v>30</v>
      </c>
      <c r="C35" s="6">
        <v>44262</v>
      </c>
      <c r="D35" s="8">
        <v>0.47638888888888892</v>
      </c>
      <c r="E35" s="36">
        <f t="shared" si="0"/>
        <v>1.5277777777777835E-2</v>
      </c>
    </row>
    <row r="36" spans="1:5" x14ac:dyDescent="0.25">
      <c r="A36" s="5">
        <v>31</v>
      </c>
      <c r="C36" s="6">
        <v>44262</v>
      </c>
      <c r="D36" s="8">
        <v>0.53263888888888888</v>
      </c>
      <c r="E36" s="36">
        <f t="shared" si="0"/>
        <v>5.6249999999999967E-2</v>
      </c>
    </row>
    <row r="37" spans="1:5" x14ac:dyDescent="0.25">
      <c r="A37" s="5">
        <v>32</v>
      </c>
      <c r="C37" s="6">
        <v>44262</v>
      </c>
      <c r="D37" s="8">
        <v>0.55763888888888891</v>
      </c>
      <c r="E37" s="36">
        <f t="shared" si="0"/>
        <v>2.5000000000000022E-2</v>
      </c>
    </row>
    <row r="38" spans="1:5" x14ac:dyDescent="0.25">
      <c r="A38" s="5">
        <v>33</v>
      </c>
      <c r="C38" s="6">
        <v>44262</v>
      </c>
      <c r="D38" s="8">
        <v>0.59027777777777779</v>
      </c>
      <c r="E38" s="36">
        <f t="shared" si="0"/>
        <v>3.2638888888888884E-2</v>
      </c>
    </row>
    <row r="39" spans="1:5" x14ac:dyDescent="0.25">
      <c r="A39" s="5">
        <v>34</v>
      </c>
      <c r="C39" s="6">
        <v>44262</v>
      </c>
      <c r="D39" s="8">
        <v>0.59861111111111109</v>
      </c>
      <c r="E39" s="36">
        <f t="shared" si="0"/>
        <v>8.3333333333333037E-3</v>
      </c>
    </row>
    <row r="40" spans="1:5" x14ac:dyDescent="0.25">
      <c r="A40" s="5">
        <v>35</v>
      </c>
      <c r="C40" s="6">
        <v>44262</v>
      </c>
      <c r="D40" s="8">
        <v>0.60069444444444442</v>
      </c>
      <c r="E40" s="36">
        <f t="shared" si="0"/>
        <v>2.0833333333333259E-3</v>
      </c>
    </row>
    <row r="41" spans="1:5" x14ac:dyDescent="0.25">
      <c r="A41" s="5">
        <v>36</v>
      </c>
      <c r="C41" s="6">
        <v>44262</v>
      </c>
      <c r="D41" s="8">
        <v>0.61111111111111105</v>
      </c>
      <c r="E41" s="36">
        <f t="shared" si="0"/>
        <v>1.041666666666663E-2</v>
      </c>
    </row>
    <row r="42" spans="1:5" x14ac:dyDescent="0.25">
      <c r="A42" s="5">
        <v>37</v>
      </c>
      <c r="C42" s="6">
        <v>44262</v>
      </c>
      <c r="D42" s="8">
        <v>0.62847222222222221</v>
      </c>
      <c r="E42" s="36">
        <f t="shared" si="0"/>
        <v>1.736111111111116E-2</v>
      </c>
    </row>
    <row r="43" spans="1:5" x14ac:dyDescent="0.25">
      <c r="A43" s="5">
        <v>38</v>
      </c>
      <c r="C43" s="6">
        <v>44262</v>
      </c>
      <c r="D43" s="8">
        <v>0.66180555555555554</v>
      </c>
      <c r="E43" s="36">
        <f t="shared" si="0"/>
        <v>3.3333333333333326E-2</v>
      </c>
    </row>
    <row r="44" spans="1:5" x14ac:dyDescent="0.25">
      <c r="A44" s="5">
        <v>39</v>
      </c>
      <c r="C44" s="6">
        <v>44262</v>
      </c>
      <c r="D44" s="8">
        <v>0.68472222222222223</v>
      </c>
      <c r="E44" s="36">
        <f t="shared" si="0"/>
        <v>2.2916666666666696E-2</v>
      </c>
    </row>
    <row r="45" spans="1:5" x14ac:dyDescent="0.25">
      <c r="A45" s="5">
        <v>40</v>
      </c>
      <c r="C45" s="6">
        <v>44262</v>
      </c>
      <c r="D45" s="8">
        <v>0.68472222222222223</v>
      </c>
      <c r="E45" s="36">
        <f t="shared" si="0"/>
        <v>0</v>
      </c>
    </row>
    <row r="46" spans="1:5" x14ac:dyDescent="0.25">
      <c r="A46" s="5">
        <v>41</v>
      </c>
      <c r="C46" s="6">
        <v>44262</v>
      </c>
      <c r="D46" s="8">
        <v>0.68680555555555556</v>
      </c>
      <c r="E46" s="36">
        <f t="shared" si="0"/>
        <v>2.0833333333333259E-3</v>
      </c>
    </row>
    <row r="47" spans="1:5" x14ac:dyDescent="0.25">
      <c r="A47" s="5">
        <v>42</v>
      </c>
      <c r="C47" s="6">
        <v>44262</v>
      </c>
      <c r="D47" s="8">
        <v>0.69027777777777777</v>
      </c>
      <c r="E47" s="36">
        <f t="shared" si="0"/>
        <v>3.4722222222222099E-3</v>
      </c>
    </row>
    <row r="48" spans="1:5" x14ac:dyDescent="0.25">
      <c r="A48" s="5">
        <v>43</v>
      </c>
      <c r="C48" s="6">
        <v>44262</v>
      </c>
      <c r="D48" s="8">
        <v>0.69027777777777777</v>
      </c>
      <c r="E48" s="36">
        <f t="shared" si="0"/>
        <v>0</v>
      </c>
    </row>
    <row r="49" spans="1:5" x14ac:dyDescent="0.25">
      <c r="A49" s="5">
        <v>44</v>
      </c>
      <c r="C49" s="6">
        <v>44262</v>
      </c>
      <c r="D49" s="8">
        <v>0.69027777777777777</v>
      </c>
      <c r="E49" s="36">
        <f t="shared" si="0"/>
        <v>0</v>
      </c>
    </row>
    <row r="50" spans="1:5" x14ac:dyDescent="0.25">
      <c r="A50" s="5">
        <v>45</v>
      </c>
      <c r="C50" s="6">
        <v>44262</v>
      </c>
      <c r="D50" s="8">
        <v>0.69374999999999998</v>
      </c>
      <c r="E50" s="36">
        <f t="shared" si="0"/>
        <v>3.4722222222222099E-3</v>
      </c>
    </row>
    <row r="51" spans="1:5" x14ac:dyDescent="0.25">
      <c r="A51" s="5">
        <v>46</v>
      </c>
      <c r="C51" s="6">
        <v>44262</v>
      </c>
      <c r="D51" s="8">
        <v>0.70694444444444438</v>
      </c>
      <c r="E51" s="36">
        <f t="shared" si="0"/>
        <v>1.3194444444444398E-2</v>
      </c>
    </row>
    <row r="52" spans="1:5" x14ac:dyDescent="0.25">
      <c r="A52" s="5">
        <v>47</v>
      </c>
      <c r="C52" s="6">
        <v>44262</v>
      </c>
      <c r="D52" s="8">
        <v>0.70972222222222225</v>
      </c>
      <c r="E52" s="36">
        <f t="shared" si="0"/>
        <v>2.7777777777778789E-3</v>
      </c>
    </row>
    <row r="53" spans="1:5" x14ac:dyDescent="0.25">
      <c r="A53" s="5">
        <v>48</v>
      </c>
      <c r="C53" s="6">
        <v>44262</v>
      </c>
      <c r="D53" s="8">
        <v>0.74236111111111114</v>
      </c>
      <c r="E53" s="36">
        <f t="shared" si="0"/>
        <v>3.2638888888888884E-2</v>
      </c>
    </row>
    <row r="54" spans="1:5" x14ac:dyDescent="0.25">
      <c r="A54" s="5">
        <v>49</v>
      </c>
      <c r="C54" s="6">
        <v>44262</v>
      </c>
      <c r="D54" s="8">
        <v>0.77500000000000002</v>
      </c>
      <c r="E54" s="36">
        <f t="shared" si="0"/>
        <v>3.2638888888888884E-2</v>
      </c>
    </row>
    <row r="55" spans="1:5" x14ac:dyDescent="0.25">
      <c r="A55" s="5">
        <v>50</v>
      </c>
      <c r="C55" s="6">
        <v>44262</v>
      </c>
      <c r="D55" s="8">
        <v>0.79513888888888884</v>
      </c>
      <c r="E55" s="36">
        <f t="shared" si="0"/>
        <v>2.0138888888888817E-2</v>
      </c>
    </row>
    <row r="56" spans="1:5" x14ac:dyDescent="0.25">
      <c r="A56" s="5">
        <v>51</v>
      </c>
      <c r="C56" s="6">
        <v>44262</v>
      </c>
      <c r="D56" s="8">
        <v>0.8208333333333333</v>
      </c>
      <c r="E56" s="36">
        <f t="shared" si="0"/>
        <v>2.5694444444444464E-2</v>
      </c>
    </row>
    <row r="57" spans="1:5" x14ac:dyDescent="0.25">
      <c r="A57" s="5">
        <v>52</v>
      </c>
      <c r="C57" s="6">
        <v>44262</v>
      </c>
      <c r="D57" s="8">
        <v>0.84791666666666676</v>
      </c>
      <c r="E57" s="36">
        <f t="shared" si="0"/>
        <v>2.7083333333333459E-2</v>
      </c>
    </row>
    <row r="58" spans="1:5" x14ac:dyDescent="0.25">
      <c r="A58" s="5">
        <v>53</v>
      </c>
      <c r="C58" s="6">
        <v>44262</v>
      </c>
      <c r="D58" s="8">
        <v>0.84791666666666676</v>
      </c>
      <c r="E58" s="36">
        <f t="shared" si="0"/>
        <v>0</v>
      </c>
    </row>
    <row r="59" spans="1:5" x14ac:dyDescent="0.25">
      <c r="A59" s="5">
        <v>54</v>
      </c>
      <c r="C59" s="6">
        <v>44262</v>
      </c>
      <c r="D59" s="8">
        <v>0.84791666666666676</v>
      </c>
      <c r="E59" s="36">
        <f t="shared" si="0"/>
        <v>0</v>
      </c>
    </row>
    <row r="60" spans="1:5" x14ac:dyDescent="0.25">
      <c r="A60" s="5">
        <v>55</v>
      </c>
      <c r="C60" s="6">
        <v>44262</v>
      </c>
      <c r="D60" s="8">
        <v>0.84861111111111109</v>
      </c>
      <c r="E60" s="36">
        <f t="shared" si="0"/>
        <v>6.9444444444433095E-4</v>
      </c>
    </row>
    <row r="61" spans="1:5" x14ac:dyDescent="0.25">
      <c r="A61" s="5">
        <v>56</v>
      </c>
      <c r="C61" s="6">
        <v>44262</v>
      </c>
      <c r="D61" s="8">
        <v>0.84930555555555554</v>
      </c>
      <c r="E61" s="36">
        <f t="shared" si="0"/>
        <v>6.9444444444444198E-4</v>
      </c>
    </row>
    <row r="62" spans="1:5" x14ac:dyDescent="0.25">
      <c r="A62" s="5">
        <v>57</v>
      </c>
      <c r="C62" s="6">
        <v>44262</v>
      </c>
      <c r="D62" s="8">
        <v>0.85</v>
      </c>
      <c r="E62" s="36">
        <f t="shared" si="0"/>
        <v>6.9444444444444198E-4</v>
      </c>
    </row>
    <row r="63" spans="1:5" x14ac:dyDescent="0.25">
      <c r="A63" s="5">
        <v>58</v>
      </c>
      <c r="C63" s="6">
        <v>44262</v>
      </c>
      <c r="D63" s="8">
        <v>0.8534722222222223</v>
      </c>
      <c r="E63" s="36">
        <f t="shared" si="0"/>
        <v>3.4722222222223209E-3</v>
      </c>
    </row>
    <row r="64" spans="1:5" x14ac:dyDescent="0.25">
      <c r="A64" s="5">
        <v>59</v>
      </c>
      <c r="C64" s="6">
        <v>44262</v>
      </c>
      <c r="D64" s="8">
        <v>0.85416666666666663</v>
      </c>
      <c r="E64" s="36">
        <f t="shared" si="0"/>
        <v>6.9444444444433095E-4</v>
      </c>
    </row>
    <row r="65" spans="1:5" x14ac:dyDescent="0.25">
      <c r="A65" s="5">
        <v>60</v>
      </c>
      <c r="C65" s="6">
        <v>44262</v>
      </c>
      <c r="D65" s="8">
        <v>0.85833333333333339</v>
      </c>
      <c r="E65" s="36">
        <f t="shared" si="0"/>
        <v>4.1666666666667629E-3</v>
      </c>
    </row>
    <row r="66" spans="1:5" x14ac:dyDescent="0.25">
      <c r="A66" s="5">
        <v>61</v>
      </c>
      <c r="C66" s="6">
        <v>44262</v>
      </c>
      <c r="D66" s="8">
        <v>0.8666666666666667</v>
      </c>
      <c r="E66" s="36">
        <f t="shared" si="0"/>
        <v>8.3333333333333037E-3</v>
      </c>
    </row>
    <row r="67" spans="1:5" x14ac:dyDescent="0.25">
      <c r="A67" s="5">
        <v>62</v>
      </c>
      <c r="C67" s="6">
        <v>44262</v>
      </c>
      <c r="D67" s="8">
        <v>0.87430555555555556</v>
      </c>
      <c r="E67" s="36">
        <f t="shared" si="0"/>
        <v>7.6388888888888618E-3</v>
      </c>
    </row>
    <row r="68" spans="1:5" x14ac:dyDescent="0.25">
      <c r="A68" s="5">
        <v>63</v>
      </c>
      <c r="C68" s="6">
        <v>44262</v>
      </c>
      <c r="D68" s="8">
        <v>0.87986111111111109</v>
      </c>
      <c r="E68" s="36">
        <f t="shared" si="0"/>
        <v>5.5555555555555358E-3</v>
      </c>
    </row>
    <row r="69" spans="1:5" x14ac:dyDescent="0.25">
      <c r="A69" s="5">
        <v>64</v>
      </c>
      <c r="C69" s="6">
        <v>44262</v>
      </c>
      <c r="D69" s="8">
        <v>0.89097222222222217</v>
      </c>
      <c r="E69" s="36">
        <f t="shared" si="0"/>
        <v>1.1111111111111072E-2</v>
      </c>
    </row>
    <row r="70" spans="1:5" x14ac:dyDescent="0.25">
      <c r="A70" s="5">
        <v>65</v>
      </c>
      <c r="C70" s="6">
        <v>44262</v>
      </c>
      <c r="D70" s="8">
        <v>0.89166666666666661</v>
      </c>
      <c r="E70" s="36">
        <f t="shared" si="0"/>
        <v>6.9444444444444198E-4</v>
      </c>
    </row>
    <row r="71" spans="1:5" x14ac:dyDescent="0.25">
      <c r="A71" s="5">
        <v>66</v>
      </c>
      <c r="C71" s="6">
        <v>44262</v>
      </c>
      <c r="D71" s="8">
        <v>0.90972222222222221</v>
      </c>
      <c r="E71" s="36">
        <f t="shared" si="0"/>
        <v>1.8055555555555602E-2</v>
      </c>
    </row>
    <row r="72" spans="1:5" x14ac:dyDescent="0.25">
      <c r="A72" s="5">
        <v>67</v>
      </c>
      <c r="C72" s="6">
        <v>44262</v>
      </c>
      <c r="D72" s="8">
        <v>0.91875000000000007</v>
      </c>
      <c r="E72" s="36">
        <f t="shared" ref="E72:E103" si="1">D72-D71</f>
        <v>9.0277777777778567E-3</v>
      </c>
    </row>
    <row r="73" spans="1:5" x14ac:dyDescent="0.25">
      <c r="A73" s="5">
        <v>68</v>
      </c>
      <c r="C73" s="6">
        <v>44262</v>
      </c>
      <c r="D73" s="8">
        <v>0.9243055555555556</v>
      </c>
      <c r="E73" s="36">
        <f t="shared" si="1"/>
        <v>5.5555555555555358E-3</v>
      </c>
    </row>
    <row r="74" spans="1:5" x14ac:dyDescent="0.25">
      <c r="A74" s="5">
        <v>69</v>
      </c>
      <c r="C74" s="6">
        <v>44262</v>
      </c>
      <c r="D74" s="8">
        <v>0.93819444444444444</v>
      </c>
      <c r="E74" s="36">
        <f t="shared" si="1"/>
        <v>1.388888888888884E-2</v>
      </c>
    </row>
    <row r="75" spans="1:5" x14ac:dyDescent="0.25">
      <c r="A75" s="5">
        <v>70</v>
      </c>
      <c r="C75" s="6">
        <v>44262</v>
      </c>
      <c r="D75" s="8">
        <v>0.96250000000000002</v>
      </c>
      <c r="E75" s="36">
        <f t="shared" si="1"/>
        <v>2.430555555555558E-2</v>
      </c>
    </row>
    <row r="76" spans="1:5" x14ac:dyDescent="0.25">
      <c r="A76" s="5">
        <v>71</v>
      </c>
      <c r="C76" s="6">
        <v>44262</v>
      </c>
      <c r="D76" s="8">
        <v>0.97986111111111107</v>
      </c>
      <c r="E76" s="36">
        <f t="shared" si="1"/>
        <v>1.7361111111111049E-2</v>
      </c>
    </row>
    <row r="77" spans="1:5" x14ac:dyDescent="0.25">
      <c r="A77" s="5">
        <v>72</v>
      </c>
      <c r="C77" s="6">
        <v>44262</v>
      </c>
      <c r="D77" s="8">
        <v>0.98541666666666661</v>
      </c>
      <c r="E77" s="36">
        <f t="shared" si="1"/>
        <v>5.5555555555555358E-3</v>
      </c>
    </row>
    <row r="78" spans="1:5" x14ac:dyDescent="0.25">
      <c r="A78" s="5">
        <v>73</v>
      </c>
      <c r="C78" s="6">
        <v>44263</v>
      </c>
      <c r="D78" s="8">
        <v>1.0194444444444444</v>
      </c>
      <c r="E78" s="36">
        <f t="shared" si="1"/>
        <v>3.4027777777777768E-2</v>
      </c>
    </row>
    <row r="79" spans="1:5" x14ac:dyDescent="0.25">
      <c r="A79" s="5">
        <v>74</v>
      </c>
      <c r="C79" s="6">
        <v>44263</v>
      </c>
      <c r="D79" s="8">
        <v>1.0270833333333333</v>
      </c>
      <c r="E79" s="36">
        <f t="shared" si="1"/>
        <v>7.6388888888889728E-3</v>
      </c>
    </row>
    <row r="80" spans="1:5" x14ac:dyDescent="0.25">
      <c r="A80" s="5">
        <v>75</v>
      </c>
      <c r="C80" s="6">
        <v>44263</v>
      </c>
      <c r="D80" s="8">
        <v>1.0305555555555557</v>
      </c>
      <c r="E80" s="36">
        <f t="shared" si="1"/>
        <v>3.4722222222223209E-3</v>
      </c>
    </row>
    <row r="81" spans="1:5" x14ac:dyDescent="0.25">
      <c r="A81" s="5">
        <v>76</v>
      </c>
      <c r="C81" s="6">
        <v>44263</v>
      </c>
      <c r="D81" s="8">
        <v>1.0395833333333333</v>
      </c>
      <c r="E81" s="36">
        <f t="shared" si="1"/>
        <v>9.0277777777776347E-3</v>
      </c>
    </row>
    <row r="82" spans="1:5" x14ac:dyDescent="0.25">
      <c r="A82" s="5">
        <v>77</v>
      </c>
      <c r="C82" s="6">
        <v>44263</v>
      </c>
      <c r="D82" s="8">
        <v>4.3750000000000004E-2</v>
      </c>
      <c r="E82" s="36">
        <f>1+(D82-D81)</f>
        <v>4.1666666666666519E-3</v>
      </c>
    </row>
    <row r="83" spans="1:5" x14ac:dyDescent="0.25">
      <c r="A83" s="5">
        <v>78</v>
      </c>
      <c r="C83" s="6">
        <v>44263</v>
      </c>
      <c r="D83" s="8">
        <v>4.5138888888888888E-2</v>
      </c>
      <c r="E83" s="36">
        <f t="shared" si="1"/>
        <v>1.388888888888884E-3</v>
      </c>
    </row>
    <row r="84" spans="1:5" x14ac:dyDescent="0.25">
      <c r="A84" s="5">
        <v>79</v>
      </c>
      <c r="C84" s="6">
        <v>44263</v>
      </c>
      <c r="D84" s="8">
        <v>4.5833333333333337E-2</v>
      </c>
      <c r="E84" s="36">
        <f t="shared" si="1"/>
        <v>6.9444444444444892E-4</v>
      </c>
    </row>
    <row r="85" spans="1:5" x14ac:dyDescent="0.25">
      <c r="A85" s="5">
        <v>80</v>
      </c>
      <c r="C85" s="6">
        <v>44263</v>
      </c>
      <c r="D85" s="8">
        <v>5.8333333333333327E-2</v>
      </c>
      <c r="E85" s="36">
        <f t="shared" si="1"/>
        <v>1.249999999999999E-2</v>
      </c>
    </row>
    <row r="86" spans="1:5" x14ac:dyDescent="0.25">
      <c r="A86" s="5">
        <v>81</v>
      </c>
      <c r="C86" s="6">
        <v>44263</v>
      </c>
      <c r="D86" s="8">
        <v>5.9027777777777783E-2</v>
      </c>
      <c r="E86" s="36">
        <f t="shared" si="1"/>
        <v>6.9444444444445586E-4</v>
      </c>
    </row>
    <row r="87" spans="1:5" x14ac:dyDescent="0.25">
      <c r="A87" s="5">
        <v>82</v>
      </c>
      <c r="C87" s="6">
        <v>44263</v>
      </c>
      <c r="D87" s="8">
        <v>6.5277777777777782E-2</v>
      </c>
      <c r="E87" s="36">
        <f t="shared" si="1"/>
        <v>6.2499999999999986E-3</v>
      </c>
    </row>
    <row r="88" spans="1:5" x14ac:dyDescent="0.25">
      <c r="A88" s="5">
        <v>83</v>
      </c>
      <c r="C88" s="6">
        <v>44263</v>
      </c>
      <c r="D88" s="8">
        <v>6.6666666666666666E-2</v>
      </c>
      <c r="E88" s="36">
        <f t="shared" si="1"/>
        <v>1.388888888888884E-3</v>
      </c>
    </row>
    <row r="89" spans="1:5" x14ac:dyDescent="0.25">
      <c r="A89" s="5">
        <v>84</v>
      </c>
      <c r="C89" s="6">
        <v>44263</v>
      </c>
      <c r="D89" s="8">
        <v>6.805555555555555E-2</v>
      </c>
      <c r="E89" s="36">
        <f t="shared" si="1"/>
        <v>1.388888888888884E-3</v>
      </c>
    </row>
    <row r="90" spans="1:5" x14ac:dyDescent="0.25">
      <c r="A90" s="5">
        <v>85</v>
      </c>
      <c r="C90" s="6">
        <v>44263</v>
      </c>
      <c r="D90" s="8">
        <v>8.9583333333333334E-2</v>
      </c>
      <c r="E90" s="36">
        <f t="shared" si="1"/>
        <v>2.1527777777777785E-2</v>
      </c>
    </row>
    <row r="91" spans="1:5" x14ac:dyDescent="0.25">
      <c r="A91" s="5">
        <v>86</v>
      </c>
      <c r="C91" s="6">
        <v>44263</v>
      </c>
      <c r="D91" s="8">
        <v>8.9583333333333334E-2</v>
      </c>
      <c r="E91" s="36">
        <f t="shared" si="1"/>
        <v>0</v>
      </c>
    </row>
    <row r="92" spans="1:5" x14ac:dyDescent="0.25">
      <c r="A92" s="5">
        <v>87</v>
      </c>
      <c r="C92" s="6">
        <v>44263</v>
      </c>
      <c r="D92" s="8">
        <v>9.1666666666666674E-2</v>
      </c>
      <c r="E92" s="36">
        <f t="shared" si="1"/>
        <v>2.0833333333333398E-3</v>
      </c>
    </row>
    <row r="93" spans="1:5" x14ac:dyDescent="0.25">
      <c r="A93" s="5">
        <v>88</v>
      </c>
      <c r="C93" s="6">
        <v>44263</v>
      </c>
      <c r="D93" s="8">
        <v>0.11041666666666666</v>
      </c>
      <c r="E93" s="36">
        <f t="shared" si="1"/>
        <v>1.8749999999999989E-2</v>
      </c>
    </row>
    <row r="94" spans="1:5" x14ac:dyDescent="0.25">
      <c r="A94" s="5">
        <v>89</v>
      </c>
      <c r="C94" s="6">
        <v>44263</v>
      </c>
      <c r="D94" s="8">
        <v>0.12291666666666667</v>
      </c>
      <c r="E94" s="36">
        <f t="shared" si="1"/>
        <v>1.2500000000000011E-2</v>
      </c>
    </row>
    <row r="95" spans="1:5" x14ac:dyDescent="0.25">
      <c r="A95" s="5">
        <v>90</v>
      </c>
      <c r="C95" s="6">
        <v>44263</v>
      </c>
      <c r="D95" s="8">
        <v>0.22500000000000001</v>
      </c>
      <c r="E95" s="36">
        <f t="shared" si="1"/>
        <v>0.10208333333333333</v>
      </c>
    </row>
    <row r="96" spans="1:5" x14ac:dyDescent="0.25">
      <c r="A96" s="5">
        <v>91</v>
      </c>
      <c r="C96" s="6">
        <v>44263</v>
      </c>
      <c r="D96" s="8">
        <v>0.22569444444444445</v>
      </c>
      <c r="E96" s="36">
        <f t="shared" si="1"/>
        <v>6.9444444444444198E-4</v>
      </c>
    </row>
    <row r="97" spans="1:5" x14ac:dyDescent="0.25">
      <c r="A97" s="5">
        <v>92</v>
      </c>
      <c r="C97" s="6">
        <v>44263</v>
      </c>
      <c r="D97" s="8">
        <v>0.22569444444444445</v>
      </c>
      <c r="E97" s="36">
        <f t="shared" si="1"/>
        <v>0</v>
      </c>
    </row>
    <row r="98" spans="1:5" x14ac:dyDescent="0.25">
      <c r="A98" s="5">
        <v>93</v>
      </c>
      <c r="C98" s="6">
        <v>44263</v>
      </c>
      <c r="D98" s="8">
        <v>0.22708333333333333</v>
      </c>
      <c r="E98" s="36">
        <f t="shared" si="1"/>
        <v>1.388888888888884E-3</v>
      </c>
    </row>
    <row r="99" spans="1:5" x14ac:dyDescent="0.25">
      <c r="A99" s="5">
        <v>94</v>
      </c>
      <c r="C99" s="6">
        <v>44263</v>
      </c>
      <c r="D99" s="8">
        <v>0.22777777777777777</v>
      </c>
      <c r="E99" s="36">
        <f t="shared" si="1"/>
        <v>6.9444444444444198E-4</v>
      </c>
    </row>
    <row r="100" spans="1:5" x14ac:dyDescent="0.25">
      <c r="A100" s="5">
        <v>95</v>
      </c>
      <c r="C100" s="6">
        <v>44263</v>
      </c>
      <c r="D100" s="13">
        <v>0.22777777777777777</v>
      </c>
      <c r="E100" s="36">
        <f t="shared" si="1"/>
        <v>0</v>
      </c>
    </row>
    <row r="101" spans="1:5" x14ac:dyDescent="0.25">
      <c r="A101" s="5">
        <v>96</v>
      </c>
      <c r="C101" s="6">
        <v>44263</v>
      </c>
      <c r="D101" s="13">
        <v>0.23750000000000002</v>
      </c>
      <c r="E101" s="36">
        <f t="shared" si="1"/>
        <v>9.7222222222222432E-3</v>
      </c>
    </row>
    <row r="102" spans="1:5" x14ac:dyDescent="0.25">
      <c r="A102" s="5">
        <v>97</v>
      </c>
      <c r="C102" s="6">
        <v>44263</v>
      </c>
      <c r="D102" s="8">
        <v>0.27986111111111112</v>
      </c>
      <c r="E102" s="36">
        <f t="shared" si="1"/>
        <v>4.2361111111111099E-2</v>
      </c>
    </row>
    <row r="103" spans="1:5" x14ac:dyDescent="0.25">
      <c r="A103" s="5">
        <v>98</v>
      </c>
      <c r="C103" s="6">
        <v>44263</v>
      </c>
      <c r="D103" s="8">
        <v>0.27986111111111112</v>
      </c>
      <c r="E103" s="36">
        <f t="shared" si="1"/>
        <v>0</v>
      </c>
    </row>
    <row r="105" spans="1:5" x14ac:dyDescent="0.25">
      <c r="D105" s="2"/>
      <c r="E105" s="37">
        <f>SUBTOTAL(102,E6:E103)</f>
        <v>97</v>
      </c>
    </row>
  </sheetData>
  <sheetProtection formatCells="0" formatColumns="0" formatRows="0" insertColumns="0" insertRows="0" insertHyperlinks="0" deleteColumns="0" deleteRows="0" sort="0" autoFilter="0" pivotTables="0"/>
  <autoFilter ref="A5:E103" xr:uid="{03DAF1D7-BC13-4E4B-ACDC-4AAAEE5DAD47}"/>
  <conditionalFormatting sqref="A6:E103">
    <cfRule type="expression" dxfId="1" priority="1">
      <formula>$E6&gt;=$E$2</formula>
    </cfRule>
    <cfRule type="expression" dxfId="0" priority="2">
      <formula>$E6&gt;=$E$1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SUmmary</vt:lpstr>
      <vt:lpstr>RECAP 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Reports for WTC 1</dc:title>
  <dc:subject>Subject</dc:subject>
  <dc:creator>Budi Budiman</dc:creator>
  <cp:keywords/>
  <dc:description/>
  <cp:lastModifiedBy>Jachja Budhiman</cp:lastModifiedBy>
  <dcterms:created xsi:type="dcterms:W3CDTF">2021-03-12T06:17:41Z</dcterms:created>
  <dcterms:modified xsi:type="dcterms:W3CDTF">2021-03-14T04:24:28Z</dcterms:modified>
  <cp:category/>
</cp:coreProperties>
</file>