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3_ncr:1_{AC153628-CBDC-3942-ACF7-B90036922C0B}" xr6:coauthVersionLast="45" xr6:coauthVersionMax="45" xr10:uidLastSave="{00000000-0000-0000-0000-000000000000}"/>
  <bookViews>
    <workbookView xWindow="60" yWindow="460" windowWidth="25440" windowHeight="14520" xr2:uid="{C6B9F12D-015D-B147-B188-A212BF0AEB3A}"/>
  </bookViews>
  <sheets>
    <sheet name="OTX2 consensus sequence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L24" i="1"/>
  <c r="C23" i="1" l="1"/>
  <c r="H26" i="1" s="1"/>
  <c r="D32" i="1"/>
  <c r="C39" i="1"/>
  <c r="B39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E23" i="1"/>
  <c r="H24" i="1" s="1"/>
  <c r="J24" i="1" s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G32" i="1" l="1"/>
</calcChain>
</file>

<file path=xl/sharedStrings.xml><?xml version="1.0" encoding="utf-8"?>
<sst xmlns="http://schemas.openxmlformats.org/spreadsheetml/2006/main" count="81" uniqueCount="37">
  <si>
    <t>LOG 2 (FM/.25)</t>
  </si>
  <si>
    <t>A</t>
  </si>
  <si>
    <t>C</t>
  </si>
  <si>
    <t>G</t>
  </si>
  <si>
    <t>T</t>
  </si>
  <si>
    <t>SITE # 1</t>
  </si>
  <si>
    <t>SITE # 2</t>
  </si>
  <si>
    <t>SITE # 3</t>
  </si>
  <si>
    <t>SITE # 4</t>
  </si>
  <si>
    <t>SITE # 5</t>
  </si>
  <si>
    <t>SITE # 6</t>
  </si>
  <si>
    <t>SITE # 7</t>
  </si>
  <si>
    <t>SITE # 8</t>
  </si>
  <si>
    <t>SITE # 9</t>
  </si>
  <si>
    <t>SITE # 10</t>
  </si>
  <si>
    <t>SITE # 11</t>
  </si>
  <si>
    <t>SITE # 12</t>
  </si>
  <si>
    <t>SITE # 13</t>
  </si>
  <si>
    <t>SITE # 14</t>
  </si>
  <si>
    <t>SITE # 15</t>
  </si>
  <si>
    <t>SITE # 16</t>
  </si>
  <si>
    <t>SITE # 17</t>
  </si>
  <si>
    <t>S.j</t>
  </si>
  <si>
    <t>PMW aka weight</t>
  </si>
  <si>
    <t>SCORE for &gt; gtgctggattaaacgtg</t>
  </si>
  <si>
    <t>relative score</t>
  </si>
  <si>
    <t>Highest score</t>
  </si>
  <si>
    <t>Lowest Score</t>
  </si>
  <si>
    <t>max SCORE</t>
  </si>
  <si>
    <t>min SCORE</t>
  </si>
  <si>
    <t>VALUES</t>
  </si>
  <si>
    <t xml:space="preserve">The highest score is the sum of each site's individual score. </t>
  </si>
  <si>
    <t>relative score = (W-min)/(max-min)</t>
  </si>
  <si>
    <t xml:space="preserve">SITES 6 - 12 seem really important? </t>
  </si>
  <si>
    <t>not a functional binding site</t>
  </si>
  <si>
    <t>more than likely this is a  functional binding site</t>
  </si>
  <si>
    <t>might be a functional binding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</si>
</sst>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.5"/>
      <color theme="1"/>
      <name val="Courier New"/>
      <family val="1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ourier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0" borderId="9" xfId="0" applyBorder="1"/>
    <xf numFmtId="0" fontId="3" fillId="0" borderId="9" xfId="0" applyFont="1" applyBorder="1"/>
    <xf numFmtId="0" fontId="0" fillId="3" borderId="9" xfId="0" applyFill="1" applyBorder="1"/>
    <xf numFmtId="0" fontId="0" fillId="2" borderId="9" xfId="0" applyFill="1" applyBorder="1"/>
    <xf numFmtId="0" fontId="3" fillId="3" borderId="9" xfId="0" applyFont="1" applyFill="1" applyBorder="1"/>
    <xf numFmtId="0" fontId="3" fillId="2" borderId="9" xfId="0" applyFont="1" applyFill="1" applyBorder="1"/>
    <xf numFmtId="0" fontId="0" fillId="3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9" xfId="0" applyFill="1" applyBorder="1"/>
    <xf numFmtId="0" fontId="4" fillId="4" borderId="9" xfId="0" applyFont="1" applyFill="1" applyBorder="1" applyAlignment="1">
      <alignment vertical="center"/>
    </xf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A88D1-C16C-7A46-BA7D-6EE786C54054}">
  <dimension ref="A1:L62"/>
  <sheetViews>
    <sheetView tabSelected="1" zoomScale="56" zoomScaleNormal="75" workbookViewId="0">
      <selection activeCell="H40" sqref="H40"/>
    </sheetView>
  </sheetViews>
  <sheetFormatPr baseColWidth="10" defaultRowHeight="16" x14ac:dyDescent="0.2"/>
  <cols>
    <col min="1" max="1" width="35.33203125" bestFit="1" customWidth="1"/>
    <col min="2" max="2" width="21.5" bestFit="1" customWidth="1"/>
    <col min="3" max="4" width="14.33203125" bestFit="1" customWidth="1"/>
    <col min="7" max="7" width="55.33203125" bestFit="1" customWidth="1"/>
    <col min="8" max="8" width="32.6640625" bestFit="1" customWidth="1"/>
    <col min="10" max="10" width="42.83203125" bestFit="1" customWidth="1"/>
    <col min="12" max="12" width="35.1640625" bestFit="1" customWidth="1"/>
  </cols>
  <sheetData>
    <row r="1" spans="1:5" ht="15" customHeight="1" x14ac:dyDescent="0.2"/>
    <row r="2" spans="1:5" x14ac:dyDescent="0.2">
      <c r="B2" t="s">
        <v>1</v>
      </c>
      <c r="C2" t="s">
        <v>2</v>
      </c>
      <c r="D2" t="s">
        <v>3</v>
      </c>
      <c r="E2" t="s">
        <v>4</v>
      </c>
    </row>
    <row r="3" spans="1:5" x14ac:dyDescent="0.2">
      <c r="A3" t="s">
        <v>5</v>
      </c>
      <c r="B3">
        <v>0.23</v>
      </c>
      <c r="C3">
        <v>0.21</v>
      </c>
      <c r="D3">
        <v>0.27</v>
      </c>
      <c r="E3">
        <v>0.28999999999999998</v>
      </c>
    </row>
    <row r="4" spans="1:5" x14ac:dyDescent="0.2">
      <c r="A4" t="s">
        <v>6</v>
      </c>
      <c r="B4">
        <v>0.28999999999999998</v>
      </c>
      <c r="C4">
        <v>7.0000000000000007E-2</v>
      </c>
      <c r="D4">
        <v>0.38</v>
      </c>
      <c r="E4">
        <v>0.26</v>
      </c>
    </row>
    <row r="5" spans="1:5" x14ac:dyDescent="0.2">
      <c r="A5" t="s">
        <v>7</v>
      </c>
      <c r="B5">
        <v>0.28999999999999998</v>
      </c>
      <c r="C5">
        <v>0.15</v>
      </c>
      <c r="D5">
        <v>0.22</v>
      </c>
      <c r="E5">
        <v>0.34</v>
      </c>
    </row>
    <row r="6" spans="1:5" x14ac:dyDescent="0.2">
      <c r="A6" t="s">
        <v>8</v>
      </c>
      <c r="B6">
        <v>0.484848</v>
      </c>
      <c r="C6">
        <v>0.15151500000000001</v>
      </c>
      <c r="D6">
        <v>0.31313099999999999</v>
      </c>
      <c r="E6">
        <v>5.0505000000000001E-2</v>
      </c>
    </row>
    <row r="7" spans="1:5" x14ac:dyDescent="0.2">
      <c r="A7" t="s">
        <v>9</v>
      </c>
      <c r="B7">
        <v>0.20202000000000001</v>
      </c>
      <c r="C7">
        <v>0.111111</v>
      </c>
      <c r="D7">
        <v>0.67676800000000004</v>
      </c>
      <c r="E7">
        <v>1.0101000000000001E-2</v>
      </c>
    </row>
    <row r="8" spans="1:5" x14ac:dyDescent="0.2">
      <c r="A8" t="s">
        <v>10</v>
      </c>
      <c r="B8">
        <v>0.08</v>
      </c>
      <c r="C8">
        <v>0.01</v>
      </c>
      <c r="D8">
        <v>0.91</v>
      </c>
      <c r="E8">
        <v>0</v>
      </c>
    </row>
    <row r="9" spans="1:5" x14ac:dyDescent="0.2">
      <c r="A9" t="s">
        <v>11</v>
      </c>
      <c r="B9">
        <v>1.0101000000000001E-2</v>
      </c>
      <c r="C9">
        <v>0</v>
      </c>
      <c r="D9">
        <v>0.97979799999999995</v>
      </c>
      <c r="E9">
        <v>1.0101000000000001E-2</v>
      </c>
    </row>
    <row r="10" spans="1:5" x14ac:dyDescent="0.2">
      <c r="A10" t="s">
        <v>12</v>
      </c>
      <c r="B10">
        <v>0.94059400000000004</v>
      </c>
      <c r="C10">
        <v>4.9505E-2</v>
      </c>
      <c r="D10">
        <v>0</v>
      </c>
      <c r="E10">
        <v>9.9010000000000001E-3</v>
      </c>
    </row>
    <row r="11" spans="1:5" x14ac:dyDescent="0.2">
      <c r="A11" t="s">
        <v>13</v>
      </c>
      <c r="B11">
        <v>0.01</v>
      </c>
      <c r="C11">
        <v>0</v>
      </c>
      <c r="D11">
        <v>0</v>
      </c>
      <c r="E11">
        <v>0.99</v>
      </c>
    </row>
    <row r="12" spans="1:5" x14ac:dyDescent="0.2">
      <c r="A12" t="s">
        <v>14</v>
      </c>
      <c r="B12">
        <v>1.0101000000000001E-2</v>
      </c>
      <c r="C12">
        <v>0</v>
      </c>
      <c r="D12">
        <v>0</v>
      </c>
      <c r="E12">
        <v>0.98989899999999997</v>
      </c>
    </row>
    <row r="13" spans="1:5" x14ac:dyDescent="0.2">
      <c r="A13" t="s">
        <v>15</v>
      </c>
      <c r="B13">
        <v>0.92929300000000004</v>
      </c>
      <c r="C13">
        <v>0</v>
      </c>
      <c r="D13">
        <v>0</v>
      </c>
      <c r="E13">
        <v>7.0707000000000006E-2</v>
      </c>
    </row>
    <row r="14" spans="1:5" x14ac:dyDescent="0.2">
      <c r="A14" t="s">
        <v>16</v>
      </c>
      <c r="B14">
        <v>0.75</v>
      </c>
      <c r="C14">
        <v>0.02</v>
      </c>
      <c r="D14">
        <v>0.12</v>
      </c>
      <c r="E14">
        <v>0.11</v>
      </c>
    </row>
    <row r="15" spans="1:5" x14ac:dyDescent="0.2">
      <c r="A15" t="s">
        <v>17</v>
      </c>
      <c r="B15">
        <v>0.11</v>
      </c>
      <c r="C15">
        <v>0.15</v>
      </c>
      <c r="D15">
        <v>0.12</v>
      </c>
      <c r="E15">
        <v>0.62</v>
      </c>
    </row>
    <row r="16" spans="1:5" x14ac:dyDescent="0.2">
      <c r="A16" t="s">
        <v>18</v>
      </c>
      <c r="B16">
        <v>0.2</v>
      </c>
      <c r="C16">
        <v>0.34</v>
      </c>
      <c r="D16">
        <v>0.08</v>
      </c>
      <c r="E16">
        <v>0.38</v>
      </c>
    </row>
    <row r="17" spans="1:12" x14ac:dyDescent="0.2">
      <c r="A17" t="s">
        <v>19</v>
      </c>
      <c r="B17">
        <v>0.29703000000000002</v>
      </c>
      <c r="C17">
        <v>0.12871299999999999</v>
      </c>
      <c r="D17">
        <v>0.316832</v>
      </c>
      <c r="E17">
        <v>0.25742599999999999</v>
      </c>
    </row>
    <row r="18" spans="1:12" x14ac:dyDescent="0.2">
      <c r="A18" t="s">
        <v>20</v>
      </c>
      <c r="B18">
        <v>0.19</v>
      </c>
      <c r="C18">
        <v>0.17</v>
      </c>
      <c r="D18">
        <v>0.21</v>
      </c>
      <c r="E18">
        <v>0.43</v>
      </c>
    </row>
    <row r="19" spans="1:12" x14ac:dyDescent="0.2">
      <c r="A19" t="s">
        <v>21</v>
      </c>
      <c r="B19">
        <v>0.20792099999999999</v>
      </c>
      <c r="C19">
        <v>0.44554500000000002</v>
      </c>
      <c r="D19">
        <v>0.13861399999999999</v>
      </c>
      <c r="E19">
        <v>0.20792099999999999</v>
      </c>
    </row>
    <row r="20" spans="1:12" x14ac:dyDescent="0.2">
      <c r="B20" t="s">
        <v>1</v>
      </c>
      <c r="C20" t="s">
        <v>2</v>
      </c>
      <c r="D20" t="s">
        <v>3</v>
      </c>
      <c r="E20" t="s">
        <v>4</v>
      </c>
    </row>
    <row r="21" spans="1:12" x14ac:dyDescent="0.2">
      <c r="B21" t="s">
        <v>0</v>
      </c>
      <c r="G21" s="13"/>
      <c r="H21" s="13"/>
      <c r="I21" s="14" t="s">
        <v>32</v>
      </c>
      <c r="J21" s="13"/>
      <c r="K21" s="13"/>
      <c r="L21" s="13"/>
    </row>
    <row r="22" spans="1:12" x14ac:dyDescent="0.2">
      <c r="B22" t="s">
        <v>23</v>
      </c>
      <c r="G22" s="14" t="s">
        <v>31</v>
      </c>
      <c r="H22" s="13"/>
      <c r="I22" s="13"/>
      <c r="J22" s="15" t="s">
        <v>26</v>
      </c>
      <c r="K22" s="13"/>
      <c r="L22" s="16" t="s">
        <v>27</v>
      </c>
    </row>
    <row r="23" spans="1:12" x14ac:dyDescent="0.2">
      <c r="A23" t="s">
        <v>5</v>
      </c>
      <c r="B23">
        <f>LOG((B3/0.25),10)</f>
        <v>-3.6212172654444708E-2</v>
      </c>
      <c r="C23">
        <f>LOG((C3/0.25),2)</f>
        <v>-0.2515387669959645</v>
      </c>
      <c r="D23" s="2">
        <f>LOG((D3/0.25),2)</f>
        <v>0.11103131238874395</v>
      </c>
      <c r="E23" s="2">
        <f>LOG((E3/0.25),2)</f>
        <v>0.21412480535284734</v>
      </c>
      <c r="G23" s="13"/>
      <c r="H23" s="13" t="s">
        <v>30</v>
      </c>
      <c r="I23" s="13"/>
      <c r="J23" s="17" t="s">
        <v>25</v>
      </c>
      <c r="K23" s="13"/>
      <c r="L23" s="18" t="s">
        <v>25</v>
      </c>
    </row>
    <row r="24" spans="1:12" x14ac:dyDescent="0.2">
      <c r="A24" t="s">
        <v>6</v>
      </c>
      <c r="B24" s="2">
        <f t="shared" ref="B24:C39" si="0">LOG((B4/0.25),2)</f>
        <v>0.21412480535284734</v>
      </c>
      <c r="C24">
        <f t="shared" si="0"/>
        <v>-1.8365012677171204</v>
      </c>
      <c r="D24" s="2">
        <f t="shared" ref="D24:E24" si="1">LOG((D4/0.25),2)</f>
        <v>0.60407132366886085</v>
      </c>
      <c r="E24" s="2">
        <f t="shared" si="1"/>
        <v>5.6583528366367514E-2</v>
      </c>
      <c r="G24" s="15" t="s">
        <v>28</v>
      </c>
      <c r="H24" s="15">
        <f>E23+D24+E25+B26+D27+D28+D29+B30+E31+E32+B33+B34+E35+E36+D37+E38+C39</f>
        <v>20.72255385556263</v>
      </c>
      <c r="I24" s="13"/>
      <c r="J24" s="19">
        <f>(H24-H26)/(H24-H26)</f>
        <v>1</v>
      </c>
      <c r="K24" s="13"/>
      <c r="L24" s="20">
        <f>(H26-H26)/(H26-H24)</f>
        <v>0</v>
      </c>
    </row>
    <row r="25" spans="1:12" x14ac:dyDescent="0.2">
      <c r="A25" t="s">
        <v>7</v>
      </c>
      <c r="B25" s="2">
        <f t="shared" si="0"/>
        <v>0.21412480535284734</v>
      </c>
      <c r="C25">
        <f t="shared" si="0"/>
        <v>-0.73696559416620622</v>
      </c>
      <c r="D25">
        <f t="shared" ref="D25:E25" si="2">LOG((D5/0.25),2)</f>
        <v>-0.18442457113742744</v>
      </c>
      <c r="E25" s="2">
        <f t="shared" si="2"/>
        <v>0.44360665147561484</v>
      </c>
      <c r="G25" s="13"/>
      <c r="H25" s="13"/>
      <c r="I25" s="13"/>
      <c r="J25" t="s">
        <v>35</v>
      </c>
      <c r="K25" s="13"/>
      <c r="L25" t="s">
        <v>34</v>
      </c>
    </row>
    <row r="26" spans="1:12" x14ac:dyDescent="0.2">
      <c r="A26" t="s">
        <v>8</v>
      </c>
      <c r="B26" s="2">
        <f t="shared" si="0"/>
        <v>0.95560443794578442</v>
      </c>
      <c r="C26">
        <f t="shared" si="0"/>
        <v>-0.72246746716685328</v>
      </c>
      <c r="D26" s="2">
        <f t="shared" ref="D26:E26" si="3">LOG((D6/0.25),2)</f>
        <v>0.32483824761150337</v>
      </c>
      <c r="E26">
        <f t="shared" si="3"/>
        <v>-2.3074299678880097</v>
      </c>
      <c r="G26" s="16" t="s">
        <v>29</v>
      </c>
      <c r="H26" s="16">
        <f>C23+C24+C25+E26+E27+C28+B29+E30+B31+B32+E33+C34+B35+D36+C37+C38+D39</f>
        <v>-43.625591084545626</v>
      </c>
      <c r="I26" s="13"/>
      <c r="J26" s="13"/>
      <c r="K26" s="13"/>
      <c r="L26" s="13"/>
    </row>
    <row r="27" spans="1:12" ht="17" thickBot="1" x14ac:dyDescent="0.25">
      <c r="A27" t="s">
        <v>9</v>
      </c>
      <c r="B27">
        <f t="shared" si="0"/>
        <v>-0.30742996788800947</v>
      </c>
      <c r="C27">
        <f t="shared" si="0"/>
        <v>-1.1699264441380746</v>
      </c>
      <c r="D27" s="2">
        <f t="shared" ref="D27:E27" si="4">LOG((D7/0.25),2)</f>
        <v>1.4367332594263762</v>
      </c>
      <c r="E27">
        <f t="shared" si="4"/>
        <v>-4.6293580627753714</v>
      </c>
      <c r="G27" s="13"/>
      <c r="H27" s="13"/>
      <c r="I27" s="13"/>
      <c r="J27" s="13"/>
      <c r="K27" s="13"/>
      <c r="L27" s="13"/>
    </row>
    <row r="28" spans="1:12" x14ac:dyDescent="0.2">
      <c r="A28" s="3" t="s">
        <v>10</v>
      </c>
      <c r="B28" s="4">
        <f t="shared" si="0"/>
        <v>-1.6438561897747248</v>
      </c>
      <c r="C28" s="4">
        <f t="shared" si="0"/>
        <v>-4.6438561897747244</v>
      </c>
      <c r="D28" s="23">
        <f t="shared" ref="D28:E28" si="5">LOG((D8/0.25),2)</f>
        <v>1.8639384504239718</v>
      </c>
      <c r="E28" s="5" t="e">
        <f t="shared" si="5"/>
        <v>#NUM!</v>
      </c>
      <c r="G28" s="22" t="s">
        <v>24</v>
      </c>
      <c r="I28" s="13"/>
      <c r="J28" s="13"/>
      <c r="K28" s="13"/>
      <c r="L28" s="13"/>
    </row>
    <row r="29" spans="1:12" x14ac:dyDescent="0.2">
      <c r="A29" s="6" t="s">
        <v>11</v>
      </c>
      <c r="B29" s="7">
        <f t="shared" si="0"/>
        <v>-4.6293580627753714</v>
      </c>
      <c r="C29" s="7" t="e">
        <f t="shared" si="0"/>
        <v>#NUM!</v>
      </c>
      <c r="D29" s="12">
        <f t="shared" ref="D29:E29" si="6">LOG((D9/0.25),2)</f>
        <v>1.9705562518538073</v>
      </c>
      <c r="E29" s="8">
        <f t="shared" si="6"/>
        <v>-4.6293580627753714</v>
      </c>
      <c r="G29" s="21">
        <f>D23+E24+D28+D29+B30+E31+E32+B33+B34+C36+D37+E38+D25+C26+E27+B35+D39</f>
        <v>7.3600505791537136</v>
      </c>
      <c r="H29" s="14" t="s">
        <v>36</v>
      </c>
      <c r="I29" s="13"/>
      <c r="J29" s="13"/>
      <c r="K29" s="13"/>
      <c r="L29" s="13"/>
    </row>
    <row r="30" spans="1:12" x14ac:dyDescent="0.2">
      <c r="A30" s="6" t="s">
        <v>12</v>
      </c>
      <c r="B30" s="12">
        <f t="shared" si="0"/>
        <v>1.9116440344615691</v>
      </c>
      <c r="C30" s="7">
        <f t="shared" si="0"/>
        <v>-2.3362819451701129</v>
      </c>
      <c r="D30" s="7" t="e">
        <f t="shared" ref="D30:E30" si="7">LOG((D10/0.25),2)</f>
        <v>#NUM!</v>
      </c>
      <c r="E30" s="8">
        <f t="shared" si="7"/>
        <v>-4.6582100400574751</v>
      </c>
      <c r="G30" s="21"/>
      <c r="H30" s="13"/>
      <c r="I30" s="13"/>
      <c r="J30" s="13"/>
      <c r="K30" s="13"/>
      <c r="L30" s="13"/>
    </row>
    <row r="31" spans="1:12" x14ac:dyDescent="0.2">
      <c r="A31" s="6" t="s">
        <v>13</v>
      </c>
      <c r="B31" s="7">
        <f t="shared" si="0"/>
        <v>-4.6438561897747244</v>
      </c>
      <c r="C31" s="7" t="e">
        <f t="shared" si="0"/>
        <v>#NUM!</v>
      </c>
      <c r="D31" s="7" t="e">
        <f t="shared" ref="D31:E31" si="8">LOG((D11/0.25),2)</f>
        <v>#NUM!</v>
      </c>
      <c r="E31" s="24">
        <f t="shared" si="8"/>
        <v>1.9855004303048851</v>
      </c>
      <c r="G31" s="21" t="s">
        <v>25</v>
      </c>
      <c r="H31" s="13"/>
      <c r="I31" s="13"/>
      <c r="J31" s="13"/>
      <c r="K31" s="13"/>
      <c r="L31" s="13"/>
    </row>
    <row r="32" spans="1:12" x14ac:dyDescent="0.2">
      <c r="A32" s="6" t="s">
        <v>14</v>
      </c>
      <c r="B32" s="7">
        <f t="shared" si="0"/>
        <v>-4.6293580627753714</v>
      </c>
      <c r="C32" s="7" t="e">
        <f t="shared" si="0"/>
        <v>#NUM!</v>
      </c>
      <c r="D32" s="7" t="e">
        <f>LOG((D12/0.25),2)</f>
        <v>#NUM!</v>
      </c>
      <c r="E32" s="24">
        <f t="shared" ref="E32" si="9">LOG((E12/0.25),2)</f>
        <v>1.9853532387569766</v>
      </c>
      <c r="G32" s="21">
        <f>(G29-H26)/(H24-H26)</f>
        <v>0.79234050509387632</v>
      </c>
      <c r="H32" s="13"/>
      <c r="I32" s="13"/>
      <c r="J32" s="13"/>
      <c r="K32" s="13"/>
      <c r="L32" s="13"/>
    </row>
    <row r="33" spans="1:12" x14ac:dyDescent="0.2">
      <c r="A33" s="6" t="s">
        <v>15</v>
      </c>
      <c r="B33" s="12">
        <f t="shared" si="0"/>
        <v>1.894205445747674</v>
      </c>
      <c r="C33" s="7" t="e">
        <f t="shared" si="0"/>
        <v>#NUM!</v>
      </c>
      <c r="D33" s="7" t="e">
        <f t="shared" ref="D33:E33" si="10">LOG((D13/0.25),2)</f>
        <v>#NUM!</v>
      </c>
      <c r="E33" s="8">
        <f t="shared" si="10"/>
        <v>-1.8220031407177677</v>
      </c>
      <c r="G33" s="13"/>
      <c r="H33" s="13"/>
      <c r="I33" s="13"/>
      <c r="J33" s="13"/>
      <c r="K33" s="13"/>
      <c r="L33" s="13"/>
    </row>
    <row r="34" spans="1:12" ht="17" thickBot="1" x14ac:dyDescent="0.25">
      <c r="A34" s="11" t="s">
        <v>16</v>
      </c>
      <c r="B34" s="25">
        <f t="shared" si="0"/>
        <v>1.5849625007211563</v>
      </c>
      <c r="C34" s="9">
        <f t="shared" si="0"/>
        <v>-3.6438561897747253</v>
      </c>
      <c r="D34" s="9">
        <f t="shared" ref="D34:E34" si="11">LOG((D14/0.25),2)</f>
        <v>-1.0588936890535685</v>
      </c>
      <c r="E34" s="10">
        <f t="shared" si="11"/>
        <v>-1.1844245711374275</v>
      </c>
    </row>
    <row r="35" spans="1:12" x14ac:dyDescent="0.2">
      <c r="A35" t="s">
        <v>17</v>
      </c>
      <c r="B35">
        <f t="shared" si="0"/>
        <v>-1.1844245711374275</v>
      </c>
      <c r="C35">
        <f t="shared" si="0"/>
        <v>-0.73696559416620622</v>
      </c>
      <c r="D35">
        <f t="shared" ref="D35:E35" si="12">LOG((D15/0.25),2)</f>
        <v>-1.0588936890535685</v>
      </c>
      <c r="E35" s="2">
        <f t="shared" si="12"/>
        <v>1.3103401206121505</v>
      </c>
      <c r="G35" t="s">
        <v>33</v>
      </c>
    </row>
    <row r="36" spans="1:12" x14ac:dyDescent="0.2">
      <c r="A36" t="s">
        <v>18</v>
      </c>
      <c r="B36">
        <f t="shared" si="0"/>
        <v>-0.32192809488736229</v>
      </c>
      <c r="C36" s="2">
        <f t="shared" si="0"/>
        <v>0.44360665147561484</v>
      </c>
      <c r="D36">
        <f t="shared" ref="D36:E36" si="13">LOG((D16/0.25),2)</f>
        <v>-1.6438561897747248</v>
      </c>
      <c r="E36" s="2">
        <f t="shared" si="13"/>
        <v>0.60407132366886085</v>
      </c>
    </row>
    <row r="37" spans="1:12" x14ac:dyDescent="0.2">
      <c r="A37" t="s">
        <v>19</v>
      </c>
      <c r="B37" s="2">
        <f t="shared" si="0"/>
        <v>0.2486805555510434</v>
      </c>
      <c r="C37">
        <f t="shared" si="0"/>
        <v>-0.95777032191638312</v>
      </c>
      <c r="D37" s="2">
        <f t="shared" ref="D37:E37" si="14">LOG((D17/0.25),2)</f>
        <v>0.34178995994252481</v>
      </c>
      <c r="E37" s="2">
        <f t="shared" si="14"/>
        <v>4.2229678083616898E-2</v>
      </c>
    </row>
    <row r="38" spans="1:12" x14ac:dyDescent="0.2">
      <c r="A38" t="s">
        <v>20</v>
      </c>
      <c r="B38">
        <f t="shared" si="0"/>
        <v>-0.39592867633113921</v>
      </c>
      <c r="C38">
        <f t="shared" si="0"/>
        <v>-0.55639334852438527</v>
      </c>
      <c r="D38">
        <f t="shared" ref="D38:E38" si="15">LOG((D18/0.25),2)</f>
        <v>-0.2515387669959645</v>
      </c>
      <c r="E38" s="2">
        <f t="shared" si="15"/>
        <v>0.78240856492737332</v>
      </c>
    </row>
    <row r="39" spans="1:12" x14ac:dyDescent="0.2">
      <c r="A39" t="s">
        <v>21</v>
      </c>
      <c r="B39">
        <f t="shared" si="0"/>
        <v>-0.26589261727871494</v>
      </c>
      <c r="C39" s="2">
        <f t="shared" si="0"/>
        <v>0.83364305627219959</v>
      </c>
      <c r="D39">
        <f t="shared" ref="D39:E39" si="16">LOG((D19/0.25),2)</f>
        <v>-0.85085511799987124</v>
      </c>
      <c r="E39">
        <f t="shared" si="16"/>
        <v>-0.26589261727871494</v>
      </c>
    </row>
    <row r="41" spans="1:12" x14ac:dyDescent="0.2">
      <c r="B41" t="s">
        <v>1</v>
      </c>
      <c r="C41" t="s">
        <v>2</v>
      </c>
      <c r="D41" t="s">
        <v>3</v>
      </c>
      <c r="E41" t="s">
        <v>4</v>
      </c>
    </row>
    <row r="42" spans="1:12" x14ac:dyDescent="0.2">
      <c r="B42" t="s">
        <v>22</v>
      </c>
    </row>
    <row r="43" spans="1:12" x14ac:dyDescent="0.2">
      <c r="A43" t="s">
        <v>5</v>
      </c>
      <c r="B43">
        <v>0</v>
      </c>
      <c r="C43">
        <v>0</v>
      </c>
      <c r="D43" s="2">
        <v>1</v>
      </c>
      <c r="E43" s="2">
        <v>1</v>
      </c>
    </row>
    <row r="44" spans="1:12" x14ac:dyDescent="0.2">
      <c r="A44" t="s">
        <v>6</v>
      </c>
      <c r="B44" s="2">
        <v>1</v>
      </c>
      <c r="C44">
        <v>0</v>
      </c>
      <c r="D44" s="2">
        <v>1</v>
      </c>
      <c r="E44" s="2">
        <v>1</v>
      </c>
    </row>
    <row r="45" spans="1:12" x14ac:dyDescent="0.2">
      <c r="A45" t="s">
        <v>7</v>
      </c>
      <c r="B45" s="2">
        <v>1</v>
      </c>
      <c r="C45">
        <v>0</v>
      </c>
      <c r="D45">
        <v>0</v>
      </c>
      <c r="E45" s="2">
        <v>1</v>
      </c>
    </row>
    <row r="46" spans="1:12" x14ac:dyDescent="0.2">
      <c r="A46" t="s">
        <v>8</v>
      </c>
      <c r="B46" s="2">
        <v>1</v>
      </c>
      <c r="C46">
        <v>0</v>
      </c>
      <c r="D46" s="2">
        <v>1</v>
      </c>
      <c r="E46">
        <v>0</v>
      </c>
    </row>
    <row r="47" spans="1:12" x14ac:dyDescent="0.2">
      <c r="A47" t="s">
        <v>9</v>
      </c>
      <c r="B47">
        <v>0</v>
      </c>
      <c r="C47">
        <v>0</v>
      </c>
      <c r="D47" s="2">
        <v>1</v>
      </c>
      <c r="E47">
        <v>0</v>
      </c>
    </row>
    <row r="48" spans="1:12" x14ac:dyDescent="0.2">
      <c r="A48" t="s">
        <v>10</v>
      </c>
      <c r="B48">
        <v>0</v>
      </c>
      <c r="C48">
        <v>0</v>
      </c>
      <c r="D48" s="2">
        <v>1</v>
      </c>
      <c r="E48">
        <v>0</v>
      </c>
    </row>
    <row r="49" spans="1:5" x14ac:dyDescent="0.2">
      <c r="A49" t="s">
        <v>11</v>
      </c>
      <c r="B49">
        <v>0</v>
      </c>
      <c r="C49">
        <v>0</v>
      </c>
      <c r="D49" s="2">
        <v>1</v>
      </c>
      <c r="E49">
        <v>0</v>
      </c>
    </row>
    <row r="50" spans="1:5" x14ac:dyDescent="0.2">
      <c r="A50" t="s">
        <v>12</v>
      </c>
      <c r="B50" s="2">
        <v>1</v>
      </c>
      <c r="C50">
        <v>0</v>
      </c>
      <c r="D50">
        <v>0</v>
      </c>
      <c r="E50">
        <v>0</v>
      </c>
    </row>
    <row r="51" spans="1:5" x14ac:dyDescent="0.2">
      <c r="A51" t="s">
        <v>13</v>
      </c>
      <c r="B51">
        <v>0</v>
      </c>
      <c r="C51">
        <v>0</v>
      </c>
      <c r="D51">
        <v>0</v>
      </c>
      <c r="E51" s="2">
        <v>1</v>
      </c>
    </row>
    <row r="52" spans="1:5" x14ac:dyDescent="0.2">
      <c r="A52" t="s">
        <v>14</v>
      </c>
      <c r="B52">
        <v>0</v>
      </c>
      <c r="C52">
        <v>0</v>
      </c>
      <c r="D52">
        <v>0</v>
      </c>
      <c r="E52" s="2">
        <v>1</v>
      </c>
    </row>
    <row r="53" spans="1:5" x14ac:dyDescent="0.2">
      <c r="A53" t="s">
        <v>15</v>
      </c>
      <c r="B53" s="2">
        <v>1</v>
      </c>
      <c r="C53">
        <v>0</v>
      </c>
      <c r="D53">
        <v>0</v>
      </c>
      <c r="E53">
        <v>0</v>
      </c>
    </row>
    <row r="54" spans="1:5" x14ac:dyDescent="0.2">
      <c r="A54" t="s">
        <v>16</v>
      </c>
      <c r="B54" s="2">
        <v>1</v>
      </c>
      <c r="C54">
        <v>0</v>
      </c>
      <c r="D54">
        <v>0</v>
      </c>
      <c r="E54">
        <v>0</v>
      </c>
    </row>
    <row r="55" spans="1:5" x14ac:dyDescent="0.2">
      <c r="A55" t="s">
        <v>17</v>
      </c>
      <c r="B55">
        <v>0</v>
      </c>
      <c r="C55">
        <v>0</v>
      </c>
      <c r="D55">
        <v>0</v>
      </c>
      <c r="E55" s="2">
        <v>1</v>
      </c>
    </row>
    <row r="56" spans="1:5" x14ac:dyDescent="0.2">
      <c r="A56" t="s">
        <v>18</v>
      </c>
      <c r="B56">
        <v>0</v>
      </c>
      <c r="C56" s="2">
        <v>1</v>
      </c>
      <c r="D56">
        <v>0</v>
      </c>
      <c r="E56" s="2">
        <v>1</v>
      </c>
    </row>
    <row r="57" spans="1:5" x14ac:dyDescent="0.2">
      <c r="A57" t="s">
        <v>19</v>
      </c>
      <c r="B57" s="2">
        <v>1</v>
      </c>
      <c r="C57">
        <v>0</v>
      </c>
      <c r="D57" s="2">
        <v>1</v>
      </c>
      <c r="E57" s="2">
        <v>1</v>
      </c>
    </row>
    <row r="58" spans="1:5" x14ac:dyDescent="0.2">
      <c r="A58" t="s">
        <v>20</v>
      </c>
      <c r="B58">
        <v>0</v>
      </c>
      <c r="C58">
        <v>0</v>
      </c>
      <c r="D58">
        <v>0</v>
      </c>
      <c r="E58" s="2">
        <v>1</v>
      </c>
    </row>
    <row r="59" spans="1:5" x14ac:dyDescent="0.2">
      <c r="A59" t="s">
        <v>21</v>
      </c>
      <c r="B59">
        <v>0</v>
      </c>
      <c r="C59" s="2">
        <v>1</v>
      </c>
      <c r="D59">
        <v>0</v>
      </c>
      <c r="E59">
        <v>0</v>
      </c>
    </row>
    <row r="62" spans="1:5" x14ac:dyDescent="0.2">
      <c r="B62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OTX2 consensus sequence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2020-04-09T03:29:14Z</dcterms:created>
  <dcterms:modified xsi:type="dcterms:W3CDTF">2020-04-09T19:48:50Z</dcterms:modified>
</cp:coreProperties>
</file>