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VONO" sheetId="2" r:id="rId2"/>
    <sheet name="All" sheetId="3" r:id="rId3"/>
  </sheets>
  <definedNames/>
  <calcPr fullCalcOnLoad="1"/>
</workbook>
</file>

<file path=xl/sharedStrings.xml><?xml version="1.0" encoding="utf-8"?>
<sst xmlns="http://schemas.openxmlformats.org/spreadsheetml/2006/main" count="108" uniqueCount="101">
  <si>
    <t>Growth Ratio</t>
  </si>
  <si>
    <t>Product</t>
  </si>
  <si>
    <t>Q3/2010</t>
  </si>
  <si>
    <t>Q3/2009</t>
  </si>
  <si>
    <t>Growth Ratio Analysis</t>
  </si>
  <si>
    <t>Competitive</t>
  </si>
  <si>
    <t>RMS Ratio</t>
  </si>
  <si>
    <t>VONO</t>
  </si>
  <si>
    <t>อายิโนะโมโต๊ะ</t>
  </si>
  <si>
    <t>Calpis</t>
  </si>
  <si>
    <t>Fit</t>
  </si>
  <si>
    <t>เบอร์ดี้</t>
  </si>
  <si>
    <t>รสดี</t>
  </si>
  <si>
    <t>lite sugar</t>
  </si>
  <si>
    <t>ยำยำ</t>
  </si>
  <si>
    <t>คนอร์</t>
  </si>
  <si>
    <t>ไทยชูรสตราชฎา</t>
  </si>
  <si>
    <t>peptine, แบรนด์</t>
  </si>
  <si>
    <t>เนสกาแฟ</t>
  </si>
  <si>
    <t>มิตรผล</t>
  </si>
  <si>
    <t>มาม่า</t>
  </si>
  <si>
    <t>xxx</t>
  </si>
  <si>
    <t>Product Type</t>
  </si>
  <si>
    <t>ซุปกึ่งสำเร็จรูป</t>
  </si>
  <si>
    <t>Product Name</t>
  </si>
  <si>
    <t>Target Group</t>
  </si>
  <si>
    <t>สายตาสั้น</t>
  </si>
  <si>
    <t>สายตายาว</t>
  </si>
  <si>
    <t>บะหมี่กึ่งสำเร็จรูป</t>
  </si>
  <si>
    <t>โจ๊กกึ่งสำเร็จรูป</t>
  </si>
  <si>
    <t>Market Segment</t>
  </si>
  <si>
    <t>ตลาดอาหารกึ่งสำเร็จรูป</t>
  </si>
  <si>
    <t>Rev</t>
  </si>
  <si>
    <t xml:space="preserve">  Q3 2010</t>
  </si>
  <si>
    <t xml:space="preserve">  Q3 2009</t>
  </si>
  <si>
    <t>Leader in MKT</t>
  </si>
  <si>
    <t>ไวไว</t>
  </si>
  <si>
    <t>Product Group</t>
  </si>
  <si>
    <t xml:space="preserve">กลุ่มผู้หญิง อายุ 18-35 ปี, ต้องการความรวดเร็วในการรับประทานอาหาร, ไม่มีเวลาเข้าครัว และเร่งรีบในการทำงาน, มี lifestyle ที่ทันสมัย,สำหรับอาหารเช้า, </t>
  </si>
  <si>
    <t>คุ้นเคยกับพาสต้า, และซุปจากร้านอาหาร fast food จำพวก pizza อยู่แล้ว</t>
  </si>
  <si>
    <t>กลยุทธ์ผู้นำดีกว่าผู้ตาม</t>
  </si>
  <si>
    <t>MKT Strategy</t>
  </si>
  <si>
    <t>Success Story</t>
  </si>
  <si>
    <t xml:space="preserve">ผงปรุงรส”รสดี” และกาแฟกระป๋อง “เบอร์ดี้” เป็น 2 ตัวอย่างความสำเร็จของ </t>
  </si>
  <si>
    <t>อย่างไรก็ดี คาลพิโก้ เครื่องดื่มนมเปรี้ยวผสมโซดา ก็ทำให้ อายิโนะโมะโต๊ะ ตระหนักว่า การเป็นผู้เล่นรายเดียวในตลาดก็เป็นเรื่องอันตราย คู่แข่งที่จะมาช่วยกันสร้างตลาดให้เติบโตซุปกึ่งสำเร็จรูปเติบโตจึงน่าจะเป็นสิ่งที่ อายิโนะโมะโต๊ะ ต้องการไม่น้อยเช่นกัน</t>
  </si>
  <si>
    <t xml:space="preserve">ขณะที่ ชาเขียวพร้อมดื่มเซนชะ และข้าวอบกรอบโอเซ่น 2 สินค้าใหม่ที่แนะนำเข้าสู่ตลาดในปีนี้ เพราะหวังว่าจะเข้ามาเบียดแย่งตลาดที่กำลังเติบโต ทำให้ อายิโนะโมะโต๊ะ เริ่มมองเห็นสัจธรรมว่า การเป็นผู้ตามที่ต้องวิ่งไล่ผู้นำนั้น ไม่ใช่เรื่องง่าย  </t>
  </si>
  <si>
    <t>ดัชนีที่ทำให้อายิโนะโมะโต๊ะ แนะนำซุปโวโนเข้าสู่ตลาด (มี 3 ตารางคือ ตาราง 1-3 ขอให้จัดอยู่ด้วยกัน)</t>
  </si>
  <si>
    <t>1 การเติบโตของร้านสะดวกซื้อ</t>
  </si>
  <si>
    <t>                                2545        2546        2547</t>
  </si>
  <si>
    <t>เซเว่น-อีเลฟเว่น     1,960       2,260       2,850</t>
  </si>
  <si>
    <t>แฟมิลี่ มาร์ท            180          250         500 </t>
  </si>
  <si>
    <t>2 อัตราการเติบโตของอาหารกึ่งสำเร็จรูป (2542-2546)</t>
  </si>
  <si>
    <t>3 ปริมาณร้านอาหารฟาสต์ฟู้ดในปัจจุบัน</t>
  </si>
  <si>
    <t>เคเอฟซี                   295 สาขา</t>
  </si>
  <si>
    <t>พิซซ่า คัมปะนี        131 สาขา</t>
  </si>
  <si>
    <t>แมคโดนัลด์             104 สาขา</t>
  </si>
  <si>
    <t>เชสเตอร์                  95 สาขา</t>
  </si>
  <si>
    <t>พิซซ่า ฮัท                83 สาขา</t>
  </si>
  <si>
    <t>โออิชิ                       34 สาขา</t>
  </si>
  <si>
    <t>ซิซซ์เลอร์                22 สาขา</t>
  </si>
  <si>
    <t>ส่วนแบ่งตลาดซุปกึ่งสำเร็จรูปทั่วโลกมูลค่า 70,000 ล้านบาท</t>
  </si>
  <si>
    <t>สัดส่วนรายได้ซุปกึ่งสำเร็จรูปของอายิโนะโมะโต๊ะ</t>
  </si>
  <si>
    <t>ref:http://www.marketeer.co.th/inside_detail.php?inside_id=4499</t>
  </si>
  <si>
    <t>Target in Thai = 100 MB</t>
  </si>
  <si>
    <t>Illustrated by Number   </t>
  </si>
  <si>
    <t>บะหมี่กึ่งสำเร็จรูป                  23 %</t>
  </si>
  <si>
    <t>โจ๊ก+ซุป                                  51 %</t>
  </si>
  <si>
    <t>ซีเรียล                                     63 %</t>
  </si>
  <si>
    <t>สแน็ค                                      54 %</t>
  </si>
  <si>
    <t>อายิโนะโมะโต๊ะ     25 %</t>
  </si>
  <si>
    <t>อื่น ๆ                       75 %</t>
  </si>
  <si>
    <t>ญี่ปุ่น                                                                                                                       52 %</t>
  </si>
  <si>
    <t>สหรัฐอเมริกา อังกฤษ โปแลนด์ เยอรมัน ฮอลแลนด์ ออสเตรเลีย ฝรั่งเศส           30 %</t>
  </si>
  <si>
    <t>อื่น ๆ                                                                                                                       18 %</t>
  </si>
  <si>
    <t>Campbell’s จำหน่ายในราคา 39.75- 49.75 บาท / กระป๋อง ขณะที่ VONO จำหน่ายในราคา 8-12 บาท/ซอง </t>
  </si>
  <si>
    <t xml:space="preserve">Did you know? 
</t>
  </si>
  <si>
    <t xml:space="preserve">เนื่องจากที่ญี่ปุ่น Unilever กับ อายิฯ เป็นพันธมิตรกัน อายิฯ รับจ้างผลิตและจัดจำหน่าย คนอร์ ซุป และเป็นแบบ exclusive เฉพาะในญี่ปุ่นเท่านั้น และคนอร์ ซุปมียอดขายเป็นอันดับ 1 ด้วยส่วนแบ่ง 70% ด้วยข้อตกลงทางการค้าดังกล่าวทำให้ อายิฯ ไม่สามารถใช้แบรนด์คนอร์ทำตลาดซุปในประเทศอื่นได้ ดังนั้นซุปกึ่งสำเร็จรูปในไทยของอายิฯ จึงใช้ชื่อว่า VONO ซึ่งอ่านและจดจำง่าย ขณะที่ Unilever จะปลุกชีพคนอร์ ซุปในไทยก็ไม่เป็นการผิดกติกาแต่อย่างใด </t>
  </si>
  <si>
    <t>“ตลาดเครื่องปรุงรส” “ไวไว” ท้าชน “รสดี และคนอร์”</t>
  </si>
  <si>
    <t>refer:</t>
  </si>
  <si>
    <t>ตลาดเครื่องปรุงรสไทยเทศ : http://www.foodindustrythailand.com/v17/index.php?option=com_content&amp;view=article&amp;id=1625&amp;Itemid=134</t>
  </si>
  <si>
    <t>วิเคราะห์คู่แข่ง ตลาดเครื่องปรุงรส : http://www.foodindustrythailand.com/v17/index.php?option=com_content&amp;view=article&amp;id=1627:seasoning&amp;catid=85:headline-news&amp;Itemid=105</t>
  </si>
  <si>
    <t>ซุปกึ่งสำเร็จรูป (คือผลิตภัณฑ์ที่ได้จากเนื้อสัตว์หรือพืช เช่น ผัก ถั่ว เต้าหู้ ธัญพืช 
  ผสมเข้ากับเครื่องปรุงรส หรืออาจเติมด้วยส่วนประกอบอื่นๆ เช่น แป้ง เส้นบะหมี่ 
  แล้วนำมาผ่านกรรมวิธีทำให้แห้ง หรือใช้ส่วนประกอบที่ทำให้แห้งอยู่แล้วมาผสมกัน 
  โดยยังคงรักษาคุณภาพและกลิ่นรสเอาไว้)</t>
  </si>
  <si>
    <t xml:space="preserve">มีให้เลือกอร่อยทั้งแบบซองและแบบถ้วย 
</t>
  </si>
  <si>
    <t>พบว่าซุปครีมรสทูน่าเป็นที่ชื่นชอบของ focus group มากที่สุดถึงกว่า 90%</t>
  </si>
  <si>
    <t>Refer: ชนิดของโวโน: http://www.thaipr.net/nc/readnews.aspx?newsid=E3611372E2108C004C10740825569A64&amp;query=4KTF57TF0bqh0sO3083Sy9LD</t>
  </si>
  <si>
    <t>Competitive Analysis</t>
  </si>
  <si>
    <r>
      <t>1.</t>
    </r>
    <r>
      <rPr>
        <sz val="11"/>
        <rFont val="Tahoma"/>
        <family val="2"/>
      </rPr>
      <t>โวโน ซุปครีมเห็ดพร้อมขนมปังกรอบกึ่งสำเร็จรูป </t>
    </r>
  </si>
  <si>
    <r>
      <t>2.</t>
    </r>
    <r>
      <rPr>
        <sz val="11"/>
        <rFont val="Tahoma"/>
        <family val="2"/>
      </rPr>
      <t>เลดี้แอนนา ซุปครีมเห็ดกึ่งสำเร็จรูป และ </t>
    </r>
  </si>
  <si>
    <r>
      <t>3.</t>
    </r>
    <r>
      <rPr>
        <sz val="11"/>
        <rFont val="Tahoma"/>
        <family val="2"/>
      </rPr>
      <t>แคมเบล์ ซุปข้าวโพดกึ่งสำเร็จรูป </t>
    </r>
  </si>
  <si>
    <t>ด้วยชีวิตของคนสมัยใหม่ที่ต้องเร่งรีบ ทำให้บรรดา"อาหารกึ่งสำเร็จรูป"ทั้งหลาย 
หันมาทำการตลาดอย่างคึกคัก เพื่อสนองความต้องการ 
ไม่ว่าจะเป็นบะหมี่ โจ๊ก ข้าวต้มและซุป ที่หาซื้อได้ง่ายและทานง่าย 
เราเคยสงสัยหรือไม่ว่าอาหารพวกนี้มีอะไรเป็นส่วนประกอบบ้าง???</t>
  </si>
  <si>
    <t>"โซเดียม" เยอะพอๆ กับบะหมี่กึ่งสำเร็จรูป
จากการทดสอบปริมาณโซเดียมในบะหมี่กึ่งสำเร็จรูป 
เราพบปริมาณสูงมากกว่าร้อยละ 50 - 100 ของปริมาณที่แนะนำให้บริโภคต่อวัน 
เมื่อเราลองทดสอบหาโซเดียมในอาหารกึ่งสำเร็จรูปชนิดอื่นๆ 
ซึ่งแม้ว่าจะมีความนิยมไม่มากเท่าบะหมี่ 
แต่ก็มีแนวโน้มได้รับความนิยมมากขึ้นเรื่อยๆ โดยเฉพาะโจ๊กและข้าวต้ม 
ขณะที่ซุปกึ่งสำเร็จรูปแม้ยังจะไม่ได้รับความนิยมมากนัก 
แต่ในอนาคตข้างหน้าก็มีแนวโน้มที่ตลาดจะขยายตัวมากขึ้น</t>
  </si>
  <si>
    <t xml:space="preserve"> ซุปกึ่งสำเร็จรูป
ในกลุ่มของซุปกึ่งสำเร็จรูปทั้ง 3 ยี่ห้อ คือ 
1.โวโน ซุปครีมเห็ดพร้อมขนมปังกรอบกึ่งสำเร็จรูป 
2.เลดี้แอนนา ซุปครีมเห็ดกึ่งสำเร็จรูป และ 
3.แคมเบล์ ซุปข้าวโพดกึ่งสำเร็จรูป 
สามารถทดสอบพบปริมาณโซเดียมในเกณฑ์ที่ใกล้เคียงกัน คือ 
465.3 มก. 574.6 มก. และ 619.7 มก.ตามลำดับ
</t>
  </si>
  <si>
    <t>Threats (refer:ที่มา นิตยสาร "ฉลาดซื้อ" ฉบับที่ 101 : http://www.arunsawat.com/board/index.php?topic=9459.0)</t>
  </si>
  <si>
    <t>Conclusion</t>
  </si>
  <si>
    <t xml:space="preserve">Campbell's Soup เปิดตัวซุปไก่สูตรโซเดียมน้อยลง 25%  นั่นบอกอะไรเกี่ยวกับซุปไก่สูตรธรรมดาของแคมป์เบลล์?  หมายความว่ามีโซเดียมมากไปหรือ?  จากนั้นบริษัทแนะนำซุปเพื่อสุขภาพไลน์ Campbell's Healthy Request  นั่นบอกอะไรเกี่ยวกับซุปสูตรธรรมดาของแคมป์เบลล์ได้บ้าง? หมายความว่าไลน์ดั้งเดิมไม่ดีต่อสุขภาพหรือ?
จากนั้นต่อมามีซุปข้นไลน์ Campbell's Chunky  นั่นหมายความว่าซุปสูตรดั้งเดิมทั้งเหลวและไม่เข้มข้นหรือ?  จากนั้นบริษัทเปิดตัวซุปไลน์ Campbell's Chunky Fully Loaded อีก นั่นหมายความว่าซุปข้นไลน์ดั้งเดิมของบริษัทไม่ข้นจริงๆ?
ล่าสุดแคมป์เบลล์เปิดตัวซุปไลน์ Select Harvest   โฆษณาสีเต็มหน้าหนังสือพิมพ์เปรียบเทียบซุปแบรนด์ Progresso ("ปรุงด้วยผงชูรส") กับ Campbell's Select Harvest ("ปรุงด้วยรักและเอาใจใส่")        
โฆษณาอาจดึงดูดกลุ่มลูกค้าซุปแบรนด์ Progresso มาได้บ้าง แต่สำหรับหลายคนที่ซื้อซุปไลน์อื่นๆของแคมป์เบลล์ล่ะ? ถ้าแคมป์เบลล์ต้องการเน้นนำเสนอว่า "ไม่มีผงชูรส" ในไลน์  Select Harvest นั่นหมายความว่าซุปรุ่นอื่นๆ ของแคมป์เบลล์ต้องมีผงชูรสเป็นส่วนประกอบแน่นอน แต่ผมมั่นใจว่านั่นไม่ใช่สิ่งที่แคมป์เบลล์ต้องการจะส่งถึงผู้บริโภค
การเปิดตัวสินค้าใหม่ๆ ในแต่ละครั้งล้วนมีผลลัพธ์โดยไม่ได้ตั้งใจตามมาเสมอ  </t>
  </si>
  <si>
    <t>ประกอบด้วย 5 รสชาด คือ ซุปครีมข้าวโพด, ซุปครีมรสไก่, ซุปครีมรสเห็ด, ซุปครีมรสไก่และเห็ดพร้อมพาสต้า, ซุปครีมรสแฮมและผักพร้อมพาสต้า  (วิจารณ์รสชาติ http://www.dek-d.com/board/view.php?id=1016095)</t>
  </si>
  <si>
    <t>"มาก่อนย่อมเป็นผู้นำ" http://www.marketeer.co.th/inside_detail.php?inside_id=4499</t>
  </si>
  <si>
    <t>Campbell</t>
  </si>
  <si>
    <t>Product : Vono</t>
  </si>
  <si>
    <t>BCG position : Star</t>
  </si>
  <si>
    <t>ซุปกึ่งสำเร็จรูป ที่ทางอานิโยะโมะโต๊ะ ได้นำเข้ามาทำตลาดเป็นรายแรกในประเทศไทย ตามแนวคิดกลยุทธ์ผู้นำดีกว่าผู้ตาม  ซึ่งทางบริษัทเล็งเห็นถึงโอกาสที่จะสามารถขยายตลาดเพิ่มขึ้นได้ โดยพฤติกรรมที่เปลี่ยนแปลงไปของผู้บริโภค ที่นิยมทานอาหารที่สะดวกรวดเร็ว แต่ยังคงได้รับสารอาหาร และคุณค่าทางอาหารที่มากขึ้นตามไปด้วย โดยกลุ่มเป้าหมายของสินค้าจะเป็น กลุ่มผู้หญิง อายุ 18-35 ปี, ต้องการความรวดเร็วในการรับประทานอาหาร, ไม่มีเวลาเข้าครัว และเร่งรีบในการทำงาน, มี lifestyle ที่ทันสมัย และจากการเข้ามาเป็นรายแรกทำให้ Vono มีส่วนแบ่งทางการตลาดเป็นอันดับ 1 ถึง 90% โดยมีคู่แข่งอย่าง Campbell ตามมาเป็นลำดับสอง อาจจะเนื่องจากเป็นสินค้านำเข้าจากต่างประเทศ ไม่มีการทำการตลาดอย่างจริงจัง ไม่มีการบริหารจัดการอย่างเป็นรูปธรรม เช่น มีการโฆษณาตามสื่อต่างๆ มีการขยายช่องการทางจัดจำหน่าย เป็นต้น
สรุปจะเห็นว่า Vono ถึงแม้จะมีมูลค่าทางการตลาดทีไม่สูงมากนัก (ประมาณ 100 ล้านบาทต่อปี) แต่ด้วยแนวโน้มการใช้ชีวิตของคนที่ต้องการความรวดเร็ว สะดวกสบายมากขึ้น ตลาดนี้จึงมีโอกาสในการเติบโตอย่างต่อเนื่องและจะรุนแรงยิ่งขึ้นในอนาคต อีกทั้งการเข้ามาในตลาดซุปกึ่งสำเร็จรูปเป็นเจ้าแรกทำให้ Vono สามารถครองส่วนแบ่งการตลาดได้ถึง 90% แต่เนื่องจากในตลาดยังมีคู่แข่งขันน้อยทำให้การแข่งขันไม่รุนแรงมากนัก ประกอบกับผู้บริโภคยังต้องการเวลาในการปรับพฤติกรรมการบริโภค เพราะในตลาดมีสินค้าทดแทนมาก เช่น บะหมี่กึ่งสำเร็จรูป โจ๊กกึ่งสำเร็จรูป เป็นต้น 
ดังนั้น การจัดสรร Reseource ของบริษัท ควรจะเน้นในเรื่องของการสร้างการรับรู้ให้กับผุ้บริโภค สร้าง lifestyle ใหม่ในการบริโภคซุปกึ่งสำเร็จรูป มีการประชาสัมพันธ์จัด roadshow ให้ลูกค้าทดลองทำเอง ทานเอง และมีการเก็บข้อมูลดังกล่าวมาเพื่อวิเคราะห์และปรับปรุงสินค้าต่อไป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</si>
</sst>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0.0%"/>
    <numFmt numFmtId="196" formatCode="0.0"/>
  </numFmts>
  <fonts count="26"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u val="single"/>
      <sz val="9.35"/>
      <color indexed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1"/>
      <color indexed="2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57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1" fillId="6" borderId="18" xfId="0" applyFont="1" applyFill="1" applyBorder="1" applyAlignment="1">
      <alignment/>
    </xf>
    <xf numFmtId="0" fontId="1" fillId="11" borderId="18" xfId="0" applyFont="1" applyFill="1" applyBorder="1" applyAlignment="1">
      <alignment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0" fillId="24" borderId="0" xfId="52" applyFont="1" applyFill="1" applyAlignment="1">
      <alignment/>
    </xf>
    <xf numFmtId="0" fontId="19" fillId="24" borderId="0" xfId="0" applyFont="1" applyFill="1" applyAlignment="1">
      <alignment/>
    </xf>
    <xf numFmtId="0" fontId="21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1" fillId="2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/>
    </xf>
    <xf numFmtId="194" fontId="19" fillId="24" borderId="0" xfId="42" applyNumberFormat="1" applyFont="1" applyFill="1" applyAlignment="1">
      <alignment/>
    </xf>
    <xf numFmtId="194" fontId="19" fillId="24" borderId="0" xfId="0" applyNumberFormat="1" applyFont="1" applyFill="1" applyAlignment="1">
      <alignment/>
    </xf>
    <xf numFmtId="9" fontId="19" fillId="24" borderId="0" xfId="58" applyNumberFormat="1" applyFont="1" applyFill="1" applyAlignment="1">
      <alignment/>
    </xf>
    <xf numFmtId="0" fontId="19" fillId="10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9" fillId="26" borderId="0" xfId="0" applyFont="1" applyFill="1" applyAlignment="1">
      <alignment vertical="center"/>
    </xf>
    <xf numFmtId="0" fontId="19" fillId="25" borderId="0" xfId="0" applyFont="1" applyFill="1" applyAlignment="1">
      <alignment vertical="center"/>
    </xf>
    <xf numFmtId="0" fontId="19" fillId="22" borderId="0" xfId="0" applyFont="1" applyFill="1" applyAlignment="1">
      <alignment vertical="center"/>
    </xf>
    <xf numFmtId="0" fontId="20" fillId="24" borderId="0" xfId="52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19" fillId="7" borderId="0" xfId="0" applyFont="1" applyFill="1" applyAlignment="1">
      <alignment/>
    </xf>
    <xf numFmtId="0" fontId="20" fillId="7" borderId="0" xfId="52" applyFont="1" applyFill="1" applyAlignment="1">
      <alignment vertical="center"/>
    </xf>
    <xf numFmtId="0" fontId="0" fillId="24" borderId="0" xfId="0" applyFill="1" applyAlignment="1">
      <alignment wrapText="1"/>
    </xf>
    <xf numFmtId="0" fontId="19" fillId="20" borderId="0" xfId="0" applyFont="1" applyFill="1" applyAlignment="1">
      <alignment horizontal="left" vertical="top" wrapText="1"/>
    </xf>
    <xf numFmtId="0" fontId="0" fillId="27" borderId="0" xfId="0" applyFill="1" applyAlignment="1">
      <alignment wrapText="1"/>
    </xf>
    <xf numFmtId="0" fontId="19" fillId="27" borderId="0" xfId="0" applyFont="1" applyFill="1" applyAlignment="1">
      <alignment vertical="center"/>
    </xf>
    <xf numFmtId="0" fontId="19" fillId="28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19" fillId="4" borderId="0" xfId="0" applyFont="1" applyFill="1" applyAlignment="1">
      <alignment/>
    </xf>
    <xf numFmtId="0" fontId="22" fillId="0" borderId="0" xfId="0" applyFont="1" applyAlignment="1">
      <alignment/>
    </xf>
    <xf numFmtId="0" fontId="23" fillId="26" borderId="0" xfId="0" applyFont="1" applyFill="1" applyAlignment="1">
      <alignment vertical="center"/>
    </xf>
    <xf numFmtId="0" fontId="19" fillId="10" borderId="0" xfId="0" applyFont="1" applyFill="1" applyAlignment="1">
      <alignment/>
    </xf>
    <xf numFmtId="0" fontId="19" fillId="5" borderId="0" xfId="0" applyFont="1" applyFill="1" applyAlignment="1">
      <alignment vertical="center"/>
    </xf>
    <xf numFmtId="0" fontId="19" fillId="17" borderId="0" xfId="0" applyFont="1" applyFill="1" applyAlignment="1">
      <alignment vertical="center"/>
    </xf>
    <xf numFmtId="9" fontId="0" fillId="0" borderId="18" xfId="58" applyBorder="1" applyAlignment="1">
      <alignment/>
    </xf>
    <xf numFmtId="2" fontId="0" fillId="29" borderId="18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13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1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31" borderId="0" xfId="0" applyFont="1" applyFill="1" applyAlignment="1">
      <alignment/>
    </xf>
    <xf numFmtId="0" fontId="0" fillId="32" borderId="0" xfId="0" applyFont="1" applyFill="1" applyAlignment="1">
      <alignment horizontal="left" vertical="top" wrapText="1"/>
    </xf>
    <xf numFmtId="0" fontId="25" fillId="0" borderId="1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22</xdr:row>
      <xdr:rowOff>0</xdr:rowOff>
    </xdr:from>
    <xdr:to>
      <xdr:col>6</xdr:col>
      <xdr:colOff>247650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981450"/>
          <a:ext cx="16097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12</xdr:row>
      <xdr:rowOff>47625</xdr:rowOff>
    </xdr:from>
    <xdr:to>
      <xdr:col>8</xdr:col>
      <xdr:colOff>628650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590800"/>
          <a:ext cx="12668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28575</xdr:rowOff>
    </xdr:from>
    <xdr:to>
      <xdr:col>10</xdr:col>
      <xdr:colOff>152400</xdr:colOff>
      <xdr:row>12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885950"/>
          <a:ext cx="21621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5"/>
  <sheetViews>
    <sheetView tabSelected="1" zoomScale="85" zoomScaleNormal="85" zoomScalePageLayoutView="0" workbookViewId="0" topLeftCell="A1">
      <selection activeCell="F28" sqref="F28"/>
    </sheetView>
  </sheetViews>
  <sheetFormatPr defaultColWidth="9.00390625" defaultRowHeight="14.25"/>
  <cols>
    <col min="1" max="1" width="3.625" style="0" customWidth="1"/>
    <col min="2" max="2" width="7.25390625" style="0" customWidth="1"/>
    <col min="9" max="9" width="5.75390625" style="0" customWidth="1"/>
    <col min="10" max="10" width="12.125" style="0" customWidth="1"/>
    <col min="11" max="11" width="12.75390625" style="0" customWidth="1"/>
    <col min="13" max="13" width="13.25390625" style="0" customWidth="1"/>
    <col min="14" max="14" width="12.875" style="0" customWidth="1"/>
    <col min="15" max="15" width="10.25390625" style="0" customWidth="1"/>
    <col min="16" max="16" width="11.25390625" style="0" customWidth="1"/>
  </cols>
  <sheetData>
    <row r="3" spans="3:16" ht="14.25">
      <c r="C3" s="1"/>
      <c r="D3" s="2"/>
      <c r="E3" s="3"/>
      <c r="F3" s="1"/>
      <c r="G3" s="2"/>
      <c r="H3" s="3"/>
      <c r="J3" s="14" t="s">
        <v>4</v>
      </c>
      <c r="K3" s="14"/>
      <c r="L3" s="14"/>
      <c r="M3" s="14"/>
      <c r="N3" s="15" t="s">
        <v>5</v>
      </c>
      <c r="O3" s="15"/>
      <c r="P3" s="16" t="s">
        <v>6</v>
      </c>
    </row>
    <row r="4" spans="3:16" ht="14.25">
      <c r="C4" s="4"/>
      <c r="D4" s="5"/>
      <c r="E4" s="6"/>
      <c r="F4" s="4"/>
      <c r="G4" s="5"/>
      <c r="H4" s="6"/>
      <c r="J4" s="13" t="s">
        <v>1</v>
      </c>
      <c r="K4" s="13" t="s">
        <v>2</v>
      </c>
      <c r="L4" s="13" t="s">
        <v>3</v>
      </c>
      <c r="M4" s="13" t="s">
        <v>0</v>
      </c>
      <c r="N4" s="12" t="s">
        <v>1</v>
      </c>
      <c r="O4" s="12" t="s">
        <v>2</v>
      </c>
      <c r="P4" s="16"/>
    </row>
    <row r="5" spans="3:16" ht="14.25">
      <c r="C5" s="4"/>
      <c r="D5" s="5"/>
      <c r="E5" s="6"/>
      <c r="F5" s="4"/>
      <c r="G5" s="5"/>
      <c r="H5" s="6"/>
      <c r="J5" s="10" t="s">
        <v>7</v>
      </c>
      <c r="K5" s="53">
        <v>1</v>
      </c>
      <c r="L5" s="53">
        <v>1</v>
      </c>
      <c r="M5" s="52">
        <v>0.5</v>
      </c>
      <c r="N5" s="61" t="s">
        <v>97</v>
      </c>
      <c r="O5" s="53">
        <v>1</v>
      </c>
      <c r="P5" s="54">
        <v>9</v>
      </c>
    </row>
    <row r="6" spans="3:16" ht="14.25">
      <c r="C6" s="4"/>
      <c r="D6" s="5"/>
      <c r="E6" s="6"/>
      <c r="F6" s="4"/>
      <c r="G6" s="5"/>
      <c r="H6" s="6"/>
      <c r="J6" s="10" t="s">
        <v>8</v>
      </c>
      <c r="K6" s="11">
        <v>1</v>
      </c>
      <c r="L6" s="11">
        <v>1</v>
      </c>
      <c r="M6" s="11">
        <f aca="true" t="shared" si="0" ref="M6:M12">K6/L6</f>
        <v>1</v>
      </c>
      <c r="N6" s="10" t="s">
        <v>16</v>
      </c>
      <c r="O6" s="11">
        <v>1</v>
      </c>
      <c r="P6" s="11">
        <f aca="true" t="shared" si="1" ref="P6:P12">K6/O6</f>
        <v>1</v>
      </c>
    </row>
    <row r="7" spans="3:16" ht="14.25">
      <c r="C7" s="4"/>
      <c r="D7" s="5"/>
      <c r="E7" s="6"/>
      <c r="F7" s="4"/>
      <c r="G7" s="5"/>
      <c r="H7" s="6"/>
      <c r="J7" s="10" t="s">
        <v>9</v>
      </c>
      <c r="K7" s="11">
        <v>1</v>
      </c>
      <c r="L7" s="11">
        <v>1</v>
      </c>
      <c r="M7" s="11">
        <f t="shared" si="0"/>
        <v>1</v>
      </c>
      <c r="N7" s="10" t="s">
        <v>21</v>
      </c>
      <c r="O7" s="11">
        <v>1</v>
      </c>
      <c r="P7" s="11">
        <f t="shared" si="1"/>
        <v>1</v>
      </c>
    </row>
    <row r="8" spans="3:16" ht="14.25">
      <c r="C8" s="4"/>
      <c r="D8" s="5"/>
      <c r="E8" s="6"/>
      <c r="F8" s="4"/>
      <c r="G8" s="5"/>
      <c r="H8" s="6"/>
      <c r="J8" s="10" t="s">
        <v>10</v>
      </c>
      <c r="K8" s="11">
        <v>1</v>
      </c>
      <c r="L8" s="11">
        <v>1</v>
      </c>
      <c r="M8" s="11">
        <f t="shared" si="0"/>
        <v>1</v>
      </c>
      <c r="N8" s="10" t="s">
        <v>17</v>
      </c>
      <c r="O8" s="11">
        <v>1</v>
      </c>
      <c r="P8" s="11">
        <f t="shared" si="1"/>
        <v>1</v>
      </c>
    </row>
    <row r="9" spans="3:16" ht="14.25">
      <c r="C9" s="7"/>
      <c r="D9" s="8"/>
      <c r="E9" s="9"/>
      <c r="F9" s="7"/>
      <c r="G9" s="8"/>
      <c r="H9" s="9"/>
      <c r="J9" s="10" t="s">
        <v>11</v>
      </c>
      <c r="K9" s="11">
        <v>1</v>
      </c>
      <c r="L9" s="11">
        <v>1</v>
      </c>
      <c r="M9" s="11">
        <f t="shared" si="0"/>
        <v>1</v>
      </c>
      <c r="N9" s="10" t="s">
        <v>18</v>
      </c>
      <c r="O9" s="11">
        <v>1</v>
      </c>
      <c r="P9" s="11">
        <f t="shared" si="1"/>
        <v>1</v>
      </c>
    </row>
    <row r="10" spans="3:16" ht="14.25">
      <c r="C10" s="1"/>
      <c r="D10" s="2"/>
      <c r="E10" s="3"/>
      <c r="F10" s="1"/>
      <c r="G10" s="2"/>
      <c r="H10" s="3"/>
      <c r="J10" s="10" t="s">
        <v>12</v>
      </c>
      <c r="K10" s="11">
        <v>1</v>
      </c>
      <c r="L10" s="11">
        <v>1</v>
      </c>
      <c r="M10" s="11">
        <f t="shared" si="0"/>
        <v>1</v>
      </c>
      <c r="N10" s="10" t="s">
        <v>15</v>
      </c>
      <c r="O10" s="11">
        <v>1</v>
      </c>
      <c r="P10" s="11">
        <f t="shared" si="1"/>
        <v>1</v>
      </c>
    </row>
    <row r="11" spans="3:16" ht="14.25">
      <c r="C11" s="4"/>
      <c r="D11" s="5"/>
      <c r="E11" s="6"/>
      <c r="F11" s="4"/>
      <c r="G11" s="5"/>
      <c r="H11" s="6"/>
      <c r="J11" s="10" t="s">
        <v>13</v>
      </c>
      <c r="K11" s="11">
        <v>1</v>
      </c>
      <c r="L11" s="11">
        <v>1</v>
      </c>
      <c r="M11" s="11">
        <f t="shared" si="0"/>
        <v>1</v>
      </c>
      <c r="N11" s="10" t="s">
        <v>19</v>
      </c>
      <c r="O11" s="11">
        <v>1</v>
      </c>
      <c r="P11" s="11">
        <f t="shared" si="1"/>
        <v>1</v>
      </c>
    </row>
    <row r="12" spans="3:16" ht="14.25">
      <c r="C12" s="4"/>
      <c r="D12" s="5"/>
      <c r="E12" s="6"/>
      <c r="F12" s="4"/>
      <c r="G12" s="5"/>
      <c r="H12" s="6"/>
      <c r="J12" s="10" t="s">
        <v>14</v>
      </c>
      <c r="K12" s="11">
        <v>1</v>
      </c>
      <c r="L12" s="11">
        <v>1</v>
      </c>
      <c r="M12" s="11">
        <f t="shared" si="0"/>
        <v>1</v>
      </c>
      <c r="N12" s="10" t="s">
        <v>20</v>
      </c>
      <c r="O12" s="11">
        <v>1</v>
      </c>
      <c r="P12" s="11">
        <f t="shared" si="1"/>
        <v>1</v>
      </c>
    </row>
    <row r="13" spans="3:8" ht="14.25">
      <c r="C13" s="4"/>
      <c r="D13" s="5"/>
      <c r="E13" s="6"/>
      <c r="F13" s="4"/>
      <c r="G13" s="5"/>
      <c r="H13" s="6"/>
    </row>
    <row r="14" spans="3:8" ht="14.25">
      <c r="C14" s="4"/>
      <c r="D14" s="5"/>
      <c r="E14" s="6"/>
      <c r="F14" s="4"/>
      <c r="G14" s="5"/>
      <c r="H14" s="6"/>
    </row>
    <row r="15" spans="3:8" ht="14.25">
      <c r="C15" s="4"/>
      <c r="D15" s="5"/>
      <c r="E15" s="6"/>
      <c r="F15" s="4"/>
      <c r="G15" s="5"/>
      <c r="H15" s="6"/>
    </row>
    <row r="16" spans="3:8" ht="14.25">
      <c r="C16" s="7"/>
      <c r="D16" s="8"/>
      <c r="E16" s="9"/>
      <c r="F16" s="7"/>
      <c r="G16" s="8"/>
      <c r="H16" s="9"/>
    </row>
    <row r="21" spans="2:3" ht="14.25">
      <c r="B21" s="17"/>
      <c r="C21" s="17"/>
    </row>
    <row r="22" spans="2:15" ht="14.25">
      <c r="B22" s="55" t="s">
        <v>93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62"/>
    </row>
    <row r="23" spans="2:15" ht="22.5" customHeight="1">
      <c r="B23" s="57" t="s">
        <v>98</v>
      </c>
      <c r="C23" s="58"/>
      <c r="D23" s="59"/>
      <c r="O23" s="62"/>
    </row>
    <row r="24" spans="2:15" ht="22.5" customHeight="1">
      <c r="B24" s="57" t="s">
        <v>99</v>
      </c>
      <c r="C24" s="59"/>
      <c r="D24" s="59"/>
      <c r="O24" s="62"/>
    </row>
    <row r="25" spans="2:15" ht="161.25" customHeight="1">
      <c r="B25" s="60" t="s">
        <v>100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/>
    </row>
  </sheetData>
  <sheetProtection/>
  <mergeCells count="4">
    <mergeCell ref="J3:M3"/>
    <mergeCell ref="N3:O3"/>
    <mergeCell ref="P3:P4"/>
    <mergeCell ref="B25:N25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F18" sqref="F18"/>
    </sheetView>
  </sheetViews>
  <sheetFormatPr defaultColWidth="9.00390625" defaultRowHeight="18" customHeight="1"/>
  <cols>
    <col min="1" max="1" width="16.75390625" style="31" customWidth="1"/>
    <col min="2" max="2" width="13.50390625" style="31" customWidth="1"/>
    <col min="3" max="16384" width="9.00390625" style="31" customWidth="1"/>
  </cols>
  <sheetData>
    <row r="1" spans="1:14" ht="18" customHeight="1">
      <c r="A1" s="29" t="s">
        <v>30</v>
      </c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 customHeight="1">
      <c r="A2" s="29" t="s">
        <v>37</v>
      </c>
      <c r="B2" s="30" t="s">
        <v>81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 customHeight="1">
      <c r="A3" s="29" t="s">
        <v>24</v>
      </c>
      <c r="B3" s="30" t="s">
        <v>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29" t="s">
        <v>22</v>
      </c>
      <c r="B4" s="30" t="s">
        <v>82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29"/>
      <c r="B5" s="30" t="s">
        <v>95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29"/>
      <c r="B6" s="30" t="s">
        <v>83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8" customHeight="1">
      <c r="A7" s="29" t="s">
        <v>25</v>
      </c>
      <c r="B7" s="30" t="s">
        <v>38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29"/>
      <c r="B8" s="30" t="s">
        <v>39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2" ht="18" customHeight="1">
      <c r="A9" s="29" t="s">
        <v>41</v>
      </c>
      <c r="B9" s="30" t="s">
        <v>96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1" spans="1:9" ht="18" customHeight="1">
      <c r="A11" s="32" t="s">
        <v>26</v>
      </c>
      <c r="B11" s="32" t="s">
        <v>23</v>
      </c>
      <c r="C11" s="48" t="s">
        <v>86</v>
      </c>
      <c r="D11" s="48"/>
      <c r="E11" s="48"/>
      <c r="F11" s="48"/>
      <c r="G11" s="32"/>
      <c r="I11" s="47"/>
    </row>
    <row r="12" spans="1:7" ht="18" customHeight="1">
      <c r="A12" s="32"/>
      <c r="B12" s="32"/>
      <c r="C12" s="48" t="s">
        <v>87</v>
      </c>
      <c r="D12" s="48"/>
      <c r="E12" s="48"/>
      <c r="F12" s="48"/>
      <c r="G12" s="32"/>
    </row>
    <row r="13" spans="1:7" ht="18" customHeight="1">
      <c r="A13" s="32"/>
      <c r="B13" s="32"/>
      <c r="C13" s="48" t="s">
        <v>88</v>
      </c>
      <c r="D13" s="48"/>
      <c r="E13" s="48"/>
      <c r="F13" s="48"/>
      <c r="G13" s="32"/>
    </row>
    <row r="15" spans="1:5" ht="18" customHeight="1">
      <c r="A15" s="32" t="s">
        <v>27</v>
      </c>
      <c r="B15" s="32" t="s">
        <v>28</v>
      </c>
      <c r="C15" s="32" t="s">
        <v>20</v>
      </c>
      <c r="D15" s="32" t="s">
        <v>14</v>
      </c>
      <c r="E15" s="32" t="s">
        <v>36</v>
      </c>
    </row>
    <row r="16" spans="2:5" ht="18" customHeight="1">
      <c r="B16" s="32" t="s">
        <v>29</v>
      </c>
      <c r="C16" s="32"/>
      <c r="D16" s="32"/>
      <c r="E16" s="32"/>
    </row>
    <row r="18" spans="1:4" ht="18" customHeight="1">
      <c r="A18" s="33" t="s">
        <v>32</v>
      </c>
      <c r="B18" s="33" t="s">
        <v>7</v>
      </c>
      <c r="C18" s="33" t="s">
        <v>35</v>
      </c>
      <c r="D18" s="33"/>
    </row>
    <row r="19" spans="1:4" ht="18" customHeight="1">
      <c r="A19" s="34" t="s">
        <v>33</v>
      </c>
      <c r="B19" s="34"/>
      <c r="C19" s="34"/>
      <c r="D19" s="34"/>
    </row>
    <row r="20" spans="1:4" ht="18" customHeight="1">
      <c r="A20" s="34" t="s">
        <v>34</v>
      </c>
      <c r="B20" s="34"/>
      <c r="C20" s="34"/>
      <c r="D20" s="34"/>
    </row>
    <row r="23" spans="1:5" ht="18" customHeight="1">
      <c r="A23" s="37" t="s">
        <v>85</v>
      </c>
      <c r="B23" s="37"/>
      <c r="C23" s="37"/>
      <c r="D23" s="37"/>
      <c r="E23" s="35"/>
    </row>
    <row r="24" spans="1:7" ht="18" customHeight="1">
      <c r="A24" s="38" t="s">
        <v>74</v>
      </c>
      <c r="B24" s="36"/>
      <c r="C24" s="36"/>
      <c r="D24" s="36"/>
      <c r="E24" s="39"/>
      <c r="F24" s="36"/>
      <c r="G24" s="36"/>
    </row>
    <row r="25" spans="1:7" ht="18" customHeight="1">
      <c r="A25" s="38" t="s">
        <v>94</v>
      </c>
      <c r="B25" s="36"/>
      <c r="C25" s="36"/>
      <c r="D25" s="36"/>
      <c r="E25" s="36"/>
      <c r="F25" s="36"/>
      <c r="G25" s="36"/>
    </row>
    <row r="26" ht="18" customHeight="1">
      <c r="A26" s="40"/>
    </row>
    <row r="27" spans="1:7" ht="18" customHeight="1">
      <c r="A27" s="42" t="s">
        <v>75</v>
      </c>
      <c r="B27" s="43"/>
      <c r="C27" s="43"/>
      <c r="D27" s="43"/>
      <c r="E27" s="43"/>
      <c r="F27" s="43"/>
      <c r="G27" s="43"/>
    </row>
    <row r="28" spans="1:7" ht="18" customHeight="1">
      <c r="A28" s="41" t="s">
        <v>76</v>
      </c>
      <c r="B28" s="41"/>
      <c r="C28" s="41"/>
      <c r="D28" s="41"/>
      <c r="E28" s="41"/>
      <c r="F28" s="41"/>
      <c r="G28" s="41"/>
    </row>
    <row r="29" spans="1:7" ht="18" customHeight="1">
      <c r="A29" s="41"/>
      <c r="B29" s="41"/>
      <c r="C29" s="41"/>
      <c r="D29" s="41"/>
      <c r="E29" s="41"/>
      <c r="F29" s="41"/>
      <c r="G29" s="41"/>
    </row>
    <row r="30" spans="1:7" ht="18" customHeight="1">
      <c r="A30" s="41"/>
      <c r="B30" s="41"/>
      <c r="C30" s="41"/>
      <c r="D30" s="41"/>
      <c r="E30" s="41"/>
      <c r="F30" s="41"/>
      <c r="G30" s="41"/>
    </row>
    <row r="34" ht="18" customHeight="1">
      <c r="A34" s="31" t="s">
        <v>84</v>
      </c>
    </row>
    <row r="36" spans="1:8" ht="18" customHeight="1">
      <c r="A36" s="51" t="s">
        <v>92</v>
      </c>
      <c r="B36" s="51"/>
      <c r="C36" s="51"/>
      <c r="D36" s="51"/>
      <c r="E36" s="51"/>
      <c r="F36" s="51"/>
      <c r="G36" s="51"/>
      <c r="H36" s="51"/>
    </row>
    <row r="37" spans="1:12" ht="18" customHeight="1">
      <c r="A37" s="50" t="s">
        <v>89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8" customHeight="1">
      <c r="A38" s="50" t="s">
        <v>90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8" customHeight="1">
      <c r="A39" s="50" t="s">
        <v>91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1" spans="1:3" s="18" customFormat="1" ht="16.5" customHeight="1">
      <c r="A41" s="23" t="s">
        <v>64</v>
      </c>
      <c r="C41" s="18" t="s">
        <v>62</v>
      </c>
    </row>
    <row r="42" s="18" customFormat="1" ht="7.5" customHeight="1">
      <c r="A42" s="20"/>
    </row>
    <row r="43" spans="1:7" s="18" customFormat="1" ht="16.5" customHeight="1">
      <c r="A43" s="21" t="s">
        <v>46</v>
      </c>
      <c r="B43" s="22"/>
      <c r="C43" s="22"/>
      <c r="D43" s="22"/>
      <c r="E43" s="22"/>
      <c r="F43" s="22"/>
      <c r="G43" s="22"/>
    </row>
    <row r="44" s="18" customFormat="1" ht="7.5" customHeight="1">
      <c r="A44" s="20"/>
    </row>
    <row r="45" s="18" customFormat="1" ht="16.5" customHeight="1">
      <c r="A45" s="23" t="s">
        <v>47</v>
      </c>
    </row>
    <row r="46" s="18" customFormat="1" ht="3" customHeight="1">
      <c r="A46" s="20"/>
    </row>
    <row r="47" s="18" customFormat="1" ht="16.5" customHeight="1">
      <c r="A47" s="20" t="s">
        <v>48</v>
      </c>
    </row>
    <row r="48" s="18" customFormat="1" ht="5.25" customHeight="1">
      <c r="A48" s="20"/>
    </row>
    <row r="49" s="18" customFormat="1" ht="16.5" customHeight="1">
      <c r="A49" s="20" t="s">
        <v>49</v>
      </c>
    </row>
    <row r="50" s="18" customFormat="1" ht="5.25" customHeight="1">
      <c r="A50" s="20"/>
    </row>
    <row r="51" s="18" customFormat="1" ht="16.5" customHeight="1">
      <c r="A51" s="20" t="s">
        <v>50</v>
      </c>
    </row>
    <row r="52" s="18" customFormat="1" ht="16.5" customHeight="1">
      <c r="A52" s="20"/>
    </row>
    <row r="53" s="18" customFormat="1" ht="16.5" customHeight="1">
      <c r="A53" s="23" t="s">
        <v>51</v>
      </c>
    </row>
    <row r="54" s="18" customFormat="1" ht="2.25" customHeight="1">
      <c r="A54" s="20"/>
    </row>
    <row r="55" s="18" customFormat="1" ht="16.5" customHeight="1">
      <c r="A55" s="20" t="s">
        <v>65</v>
      </c>
    </row>
    <row r="56" s="18" customFormat="1" ht="2.25" customHeight="1">
      <c r="A56" s="20"/>
    </row>
    <row r="57" spans="1:3" s="18" customFormat="1" ht="16.5" customHeight="1">
      <c r="A57" s="24" t="s">
        <v>66</v>
      </c>
      <c r="B57" s="25"/>
      <c r="C57" s="25"/>
    </row>
    <row r="58" s="18" customFormat="1" ht="3" customHeight="1">
      <c r="A58" s="20"/>
    </row>
    <row r="59" s="18" customFormat="1" ht="16.5" customHeight="1">
      <c r="A59" s="20" t="s">
        <v>67</v>
      </c>
    </row>
    <row r="60" s="18" customFormat="1" ht="3" customHeight="1">
      <c r="A60" s="20"/>
    </row>
    <row r="61" s="18" customFormat="1" ht="16.5" customHeight="1">
      <c r="A61" s="20" t="s">
        <v>68</v>
      </c>
    </row>
    <row r="62" s="18" customFormat="1" ht="16.5" customHeight="1">
      <c r="A62" s="20"/>
    </row>
    <row r="63" s="18" customFormat="1" ht="16.5" customHeight="1">
      <c r="A63" s="23" t="s">
        <v>52</v>
      </c>
    </row>
    <row r="64" s="18" customFormat="1" ht="2.25" customHeight="1">
      <c r="A64" s="20"/>
    </row>
    <row r="65" s="18" customFormat="1" ht="16.5" customHeight="1">
      <c r="A65" s="20" t="s">
        <v>53</v>
      </c>
    </row>
    <row r="66" s="18" customFormat="1" ht="1.5" customHeight="1">
      <c r="A66" s="20"/>
    </row>
    <row r="67" s="18" customFormat="1" ht="16.5" customHeight="1">
      <c r="A67" s="20" t="s">
        <v>54</v>
      </c>
    </row>
    <row r="68" s="18" customFormat="1" ht="1.5" customHeight="1">
      <c r="A68" s="20"/>
    </row>
    <row r="69" s="18" customFormat="1" ht="16.5" customHeight="1">
      <c r="A69" s="20" t="s">
        <v>55</v>
      </c>
    </row>
    <row r="70" s="18" customFormat="1" ht="1.5" customHeight="1">
      <c r="A70" s="20"/>
    </row>
    <row r="71" s="18" customFormat="1" ht="16.5" customHeight="1">
      <c r="A71" s="20" t="s">
        <v>56</v>
      </c>
    </row>
    <row r="72" s="18" customFormat="1" ht="1.5" customHeight="1">
      <c r="A72" s="20"/>
    </row>
    <row r="73" s="18" customFormat="1" ht="16.5" customHeight="1">
      <c r="A73" s="20" t="s">
        <v>57</v>
      </c>
    </row>
    <row r="74" s="18" customFormat="1" ht="1.5" customHeight="1">
      <c r="A74" s="20"/>
    </row>
    <row r="75" s="18" customFormat="1" ht="16.5" customHeight="1">
      <c r="A75" s="20" t="s">
        <v>58</v>
      </c>
    </row>
    <row r="76" s="18" customFormat="1" ht="1.5" customHeight="1">
      <c r="A76" s="20"/>
    </row>
    <row r="77" s="18" customFormat="1" ht="16.5" customHeight="1">
      <c r="A77" s="20" t="s">
        <v>59</v>
      </c>
    </row>
    <row r="78" s="18" customFormat="1" ht="16.5" customHeight="1">
      <c r="A78" s="20"/>
    </row>
    <row r="79" s="18" customFormat="1" ht="16.5" customHeight="1">
      <c r="A79" s="23" t="s">
        <v>60</v>
      </c>
    </row>
    <row r="80" s="18" customFormat="1" ht="1.5" customHeight="1">
      <c r="A80" s="20"/>
    </row>
    <row r="81" spans="1:6" s="18" customFormat="1" ht="16.5" customHeight="1">
      <c r="A81" s="24" t="s">
        <v>69</v>
      </c>
      <c r="B81" s="25"/>
      <c r="C81" s="25"/>
      <c r="D81" s="25"/>
      <c r="F81" s="26">
        <f>70000*25%</f>
        <v>17500</v>
      </c>
    </row>
    <row r="82" s="18" customFormat="1" ht="2.25" customHeight="1">
      <c r="A82" s="20"/>
    </row>
    <row r="83" s="18" customFormat="1" ht="16.5" customHeight="1">
      <c r="A83" s="20" t="s">
        <v>70</v>
      </c>
    </row>
    <row r="84" s="18" customFormat="1" ht="16.5" customHeight="1">
      <c r="A84" s="20"/>
    </row>
    <row r="85" spans="1:9" s="18" customFormat="1" ht="16.5" customHeight="1">
      <c r="A85" s="23" t="s">
        <v>61</v>
      </c>
      <c r="I85" s="18" t="s">
        <v>63</v>
      </c>
    </row>
    <row r="86" s="18" customFormat="1" ht="2.25" customHeight="1">
      <c r="A86" s="20"/>
    </row>
    <row r="87" spans="1:8" s="18" customFormat="1" ht="16.5" customHeight="1">
      <c r="A87" s="20" t="s">
        <v>71</v>
      </c>
      <c r="H87" s="27">
        <f>52%*F81</f>
        <v>9100</v>
      </c>
    </row>
    <row r="88" s="18" customFormat="1" ht="1.5" customHeight="1">
      <c r="A88" s="20"/>
    </row>
    <row r="89" spans="1:8" s="18" customFormat="1" ht="16.5" customHeight="1">
      <c r="A89" s="20" t="s">
        <v>72</v>
      </c>
      <c r="H89" s="27">
        <f>30%*F81</f>
        <v>5250</v>
      </c>
    </row>
    <row r="90" s="18" customFormat="1" ht="1.5" customHeight="1">
      <c r="A90" s="20"/>
    </row>
    <row r="91" spans="1:10" s="18" customFormat="1" ht="16.5" customHeight="1">
      <c r="A91" s="20" t="s">
        <v>73</v>
      </c>
      <c r="H91" s="27">
        <f>18%*F81</f>
        <v>3150</v>
      </c>
      <c r="J91" s="28">
        <f>100/H91</f>
        <v>0.031746031746031744</v>
      </c>
    </row>
  </sheetData>
  <sheetProtection/>
  <mergeCells count="1">
    <mergeCell ref="A28:G30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15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12.25390625" style="18" bestFit="1" customWidth="1"/>
    <col min="2" max="5" width="9.00390625" style="18" customWidth="1"/>
    <col min="6" max="6" width="7.75390625" style="18" bestFit="1" customWidth="1"/>
    <col min="7" max="16384" width="9.00390625" style="18" customWidth="1"/>
  </cols>
  <sheetData>
    <row r="4" spans="1:14" ht="12.75">
      <c r="A4" s="44" t="s">
        <v>41</v>
      </c>
      <c r="B4" s="22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44" t="s">
        <v>42</v>
      </c>
      <c r="B5" s="22" t="s">
        <v>43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44"/>
      <c r="B6" s="22" t="s">
        <v>45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44"/>
      <c r="B7" s="45" t="s">
        <v>44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10" spans="1:4" ht="12.75">
      <c r="A10" s="49" t="s">
        <v>77</v>
      </c>
      <c r="B10" s="49"/>
      <c r="C10" s="49"/>
      <c r="D10" s="49"/>
    </row>
    <row r="11" spans="1:14" ht="12.75">
      <c r="A11" s="46" t="s">
        <v>78</v>
      </c>
      <c r="B11" s="46" t="s">
        <v>79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2.75">
      <c r="A12" s="46"/>
      <c r="B12" s="46" t="s">
        <v>80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5" ht="12.75">
      <c r="B1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2010-11-09T06:53:22Z</dcterms:modified>
  <cp:category/>
  <cp:version/>
  <cp:contentType/>
  <cp:contentStatus/>
</cp:coreProperties>
</file>