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DATA" sheetId="1" r:id="rId1"/>
    <sheet name="SELF" sheetId="2" r:id="rId2"/>
    <sheet name="SPOUSE" sheetId="3" r:id="rId3"/>
  </sheets>
  <definedNames>
    <definedName name="_xlnm.Print_Area" localSheetId="0">'DATA'!$B$2:$K$21</definedName>
    <definedName name="_xlnm.Print_Area" localSheetId="1">'SELF'!$A$2:$J$25</definedName>
    <definedName name="_xlnm.Print_Area" localSheetId="2">'SPOUSE'!$A$2:$J$22</definedName>
  </definedNames>
  <calcPr fullCalcOnLoad="1"/>
</workbook>
</file>

<file path=xl/comments1.xml><?xml version="1.0" encoding="utf-8"?>
<comments xmlns="http://schemas.openxmlformats.org/spreadsheetml/2006/main">
  <authors>
    <author>SRINIVAS</author>
  </authors>
  <commentList>
    <comment ref="H15" authorId="0">
      <text>
        <r>
          <rPr>
            <b/>
            <sz val="9"/>
            <rFont val="Tahoma"/>
            <family val="2"/>
          </rPr>
          <t>SRINIVAS:</t>
        </r>
        <r>
          <rPr>
            <sz val="9"/>
            <rFont val="Tahoma"/>
            <family val="2"/>
          </rPr>
          <t xml:space="preserve">
if spouse is an employee put blank here</t>
        </r>
      </text>
    </comment>
    <comment ref="H8" authorId="0">
      <text>
        <r>
          <rPr>
            <b/>
            <sz val="9"/>
            <rFont val="Tahoma"/>
            <family val="2"/>
          </rPr>
          <t>SRINIVAS:
In case of service pensioner enter PPO code here.</t>
        </r>
      </text>
    </comment>
    <comment ref="I2" authorId="0">
      <text>
        <r>
          <rPr>
            <b/>
            <sz val="9"/>
            <rFont val="Tahoma"/>
            <family val="2"/>
          </rPr>
          <t>SRINIVAS:</t>
        </r>
        <r>
          <rPr>
            <sz val="9"/>
            <rFont val="Tahoma"/>
            <family val="2"/>
          </rPr>
          <t xml:space="preserve">
FIRST SELECT EMPLOYEE STATUS HERE</t>
        </r>
      </text>
    </comment>
  </commentList>
</comments>
</file>

<file path=xl/sharedStrings.xml><?xml version="1.0" encoding="utf-8"?>
<sst xmlns="http://schemas.openxmlformats.org/spreadsheetml/2006/main" count="67" uniqueCount="44">
  <si>
    <t>PROFORMA</t>
  </si>
  <si>
    <t>OR</t>
  </si>
  <si>
    <t>Designation of the Drawing and Disbursing Officer/Pension Payment Officer</t>
  </si>
  <si>
    <t>Office Name</t>
  </si>
  <si>
    <t>Station Where The office located</t>
  </si>
  <si>
    <t>Contribution for EHS</t>
  </si>
  <si>
    <t>Select your option HERE</t>
  </si>
  <si>
    <t>Government Employee</t>
  </si>
  <si>
    <t>Service Pensioner</t>
  </si>
  <si>
    <t>:</t>
  </si>
  <si>
    <t>UNDERTAKING LETTER OF SELF</t>
  </si>
  <si>
    <t>UNDERTAKING LETTER OF SPOUSE</t>
  </si>
  <si>
    <t xml:space="preserve">If the spouse is an employee/service pensioner, an undertaking letter should be submitted to DDO By stating the same </t>
  </si>
  <si>
    <t>LETTER OF UNDERTAKING</t>
  </si>
  <si>
    <t>*NOT FOR PRINTING*    LETTER OF UNDERTAKING FOR SELF      *NOT FOR PRINTING*</t>
  </si>
  <si>
    <t>*NOT FOR PRINTING*    LETTER OF UNDERTAKING FOR SPOUSE      *NOT FOR PRINTING*</t>
  </si>
  <si>
    <t>Ninty only</t>
  </si>
  <si>
    <t>One Hundred and Twenty only</t>
  </si>
  <si>
    <t xml:space="preserve">DATA FOR UNDERTAKING LETTER OF  </t>
  </si>
  <si>
    <t>Yours faithfully,</t>
  </si>
  <si>
    <t>To,</t>
  </si>
  <si>
    <t>EHS Contribution</t>
  </si>
  <si>
    <t>__________________, ______, ____________, ___________</t>
  </si>
  <si>
    <t>a</t>
  </si>
  <si>
    <t>S.G.T</t>
  </si>
  <si>
    <t>Name of the Employee/Pensioner</t>
  </si>
  <si>
    <t>My Spouse is NOT EMPLOYEE / PENSIONER</t>
  </si>
  <si>
    <t>My Spouse is EMPLOYEE / PENSIONER</t>
  </si>
  <si>
    <t>HEAD MASTER</t>
  </si>
  <si>
    <t>Z.P.H.SCHOOL</t>
  </si>
  <si>
    <t>MANGINAPUDI</t>
  </si>
  <si>
    <t>T.SRINIVASA RAO</t>
  </si>
  <si>
    <t>S.A(P.S)</t>
  </si>
  <si>
    <t>Z.P.H.SCHOOL, MANGINAPUDI</t>
  </si>
  <si>
    <t>MANDAL EDUCATIONAL OFFICER</t>
  </si>
  <si>
    <t>M.R.C BUILDING</t>
  </si>
  <si>
    <t>MUNDLALUR</t>
  </si>
  <si>
    <t>CH.VIJAYA LAKSHMI</t>
  </si>
  <si>
    <t>DATA</t>
  </si>
  <si>
    <t>If both of the spouses are Government employees or Service
Pensioners, contribution by any one of the spouse is sufficient.</t>
  </si>
  <si>
    <t>M.P.P.SCHOOL (A.A), PASUPUGALLU</t>
  </si>
  <si>
    <t>CLICK BELOW TO VIEW THE RESPECTIVE PAGE</t>
  </si>
  <si>
    <r>
      <rPr>
        <b/>
        <sz val="15"/>
        <color indexed="10"/>
        <rFont val="Calibri"/>
        <family val="2"/>
      </rPr>
      <t>FILL ONLY</t>
    </r>
    <r>
      <rPr>
        <b/>
        <sz val="18"/>
        <color indexed="18"/>
        <rFont val="Calibri"/>
        <family val="2"/>
      </rPr>
      <t xml:space="preserve"> BLUE</t>
    </r>
    <r>
      <rPr>
        <b/>
        <sz val="15"/>
        <color indexed="10"/>
        <rFont val="Calibri"/>
        <family val="2"/>
      </rPr>
      <t xml:space="preserve"> COLOURED CELLS</t>
    </r>
  </si>
  <si>
    <r>
      <t xml:space="preserve">For fast updates JOIN in our group. To join with us ( For DOCOMO, Reliance, Indicom users ) type </t>
    </r>
    <r>
      <rPr>
        <b/>
        <sz val="12"/>
        <color indexed="10"/>
        <rFont val="Verdana"/>
        <family val="2"/>
      </rPr>
      <t>FOLLOW @iteacherz</t>
    </r>
    <r>
      <rPr>
        <b/>
        <sz val="12"/>
        <color indexed="62"/>
        <rFont val="Verdana"/>
        <family val="2"/>
      </rPr>
      <t xml:space="preserve"> and send it to </t>
    </r>
    <r>
      <rPr>
        <b/>
        <sz val="12"/>
        <color indexed="10"/>
        <rFont val="Verdana"/>
        <family val="2"/>
      </rPr>
      <t>53000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</si>
</sst>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3">
    <font>
      <sz val="11"/>
      <color theme="1"/>
      <name val="Calibri"/>
      <family val="2"/>
    </font>
    <font>
      <sz val="11"/>
      <color indexed="8"/>
      <name val="Calibri"/>
      <family val="2"/>
    </font>
    <font>
      <sz val="9"/>
      <name val="Tahoma"/>
      <family val="2"/>
    </font>
    <font>
      <b/>
      <sz val="9"/>
      <name val="Tahoma"/>
      <family val="2"/>
    </font>
    <font>
      <b/>
      <sz val="15"/>
      <color indexed="10"/>
      <name val="Calibri"/>
      <family val="2"/>
    </font>
    <font>
      <b/>
      <sz val="18"/>
      <color indexed="18"/>
      <name val="Calibri"/>
      <family val="2"/>
    </font>
    <font>
      <b/>
      <sz val="12"/>
      <color indexed="62"/>
      <name val="Verdana"/>
      <family val="2"/>
    </font>
    <font>
      <b/>
      <sz val="12"/>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4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33"/>
      <color indexed="8"/>
      <name val="Webdings"/>
      <family val="1"/>
    </font>
    <font>
      <b/>
      <sz val="12"/>
      <color indexed="10"/>
      <name val="Calibri"/>
      <family val="2"/>
    </font>
    <font>
      <b/>
      <sz val="14"/>
      <color indexed="8"/>
      <name val="Calibri"/>
      <family val="2"/>
    </font>
    <font>
      <sz val="13"/>
      <color indexed="8"/>
      <name val="Calibri"/>
      <family val="2"/>
    </font>
    <font>
      <sz val="13"/>
      <color indexed="8"/>
      <name val="Wingdings 3"/>
      <family val="1"/>
    </font>
    <font>
      <sz val="30"/>
      <color indexed="8"/>
      <name val="Webdings"/>
      <family val="1"/>
    </font>
    <font>
      <b/>
      <sz val="13"/>
      <color indexed="8"/>
      <name val="Calibri"/>
      <family val="2"/>
    </font>
    <font>
      <sz val="13"/>
      <color indexed="8"/>
      <name val="Webdings"/>
      <family val="1"/>
    </font>
    <font>
      <sz val="14"/>
      <color indexed="8"/>
      <name val="Calibri"/>
      <family val="2"/>
    </font>
    <font>
      <sz val="14"/>
      <color indexed="8"/>
      <name val="Wingdings 3"/>
      <family val="1"/>
    </font>
    <font>
      <sz val="14"/>
      <color indexed="8"/>
      <name val="Webdings"/>
      <family val="1"/>
    </font>
    <font>
      <b/>
      <u val="single"/>
      <sz val="14"/>
      <color indexed="12"/>
      <name val="Calibri"/>
      <family val="2"/>
    </font>
    <font>
      <b/>
      <sz val="16"/>
      <color indexed="8"/>
      <name val="Calibri"/>
      <family val="2"/>
    </font>
    <font>
      <b/>
      <sz val="12"/>
      <color indexed="8"/>
      <name val="Calibri"/>
      <family val="2"/>
    </font>
    <font>
      <u val="single"/>
      <sz val="25"/>
      <color indexed="12"/>
      <name val="Calibri"/>
      <family val="2"/>
    </font>
    <font>
      <b/>
      <sz val="13"/>
      <color indexed="10"/>
      <name val="Calibri"/>
      <family val="2"/>
    </font>
    <font>
      <b/>
      <sz val="15"/>
      <color indexed="8"/>
      <name val="Calibri"/>
      <family val="2"/>
    </font>
    <font>
      <u val="single"/>
      <sz val="25"/>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4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3"/>
      <color theme="1"/>
      <name val="Webdings"/>
      <family val="1"/>
    </font>
    <font>
      <b/>
      <sz val="12"/>
      <color rgb="FFFF0000"/>
      <name val="Calibri"/>
      <family val="2"/>
    </font>
    <font>
      <b/>
      <sz val="14"/>
      <color theme="1"/>
      <name val="Calibri"/>
      <family val="2"/>
    </font>
    <font>
      <sz val="13"/>
      <color theme="1"/>
      <name val="Calibri"/>
      <family val="2"/>
    </font>
    <font>
      <sz val="13"/>
      <color theme="1"/>
      <name val="Wingdings 3"/>
      <family val="1"/>
    </font>
    <font>
      <sz val="30"/>
      <color theme="1"/>
      <name val="Webdings"/>
      <family val="1"/>
    </font>
    <font>
      <b/>
      <sz val="13"/>
      <color theme="1"/>
      <name val="Calibri"/>
      <family val="2"/>
    </font>
    <font>
      <sz val="13"/>
      <color theme="1"/>
      <name val="Webdings"/>
      <family val="1"/>
    </font>
    <font>
      <sz val="14"/>
      <color theme="1"/>
      <name val="Calibri"/>
      <family val="2"/>
    </font>
    <font>
      <sz val="14"/>
      <color theme="1"/>
      <name val="Wingdings 3"/>
      <family val="1"/>
    </font>
    <font>
      <sz val="14"/>
      <color theme="1"/>
      <name val="Webdings"/>
      <family val="1"/>
    </font>
    <font>
      <b/>
      <u val="single"/>
      <sz val="14"/>
      <color theme="10"/>
      <name val="Calibri"/>
      <family val="2"/>
    </font>
    <font>
      <b/>
      <sz val="15"/>
      <color theme="1"/>
      <name val="Calibri"/>
      <family val="2"/>
    </font>
    <font>
      <b/>
      <sz val="12"/>
      <color theme="1"/>
      <name val="Calibri"/>
      <family val="2"/>
    </font>
    <font>
      <b/>
      <sz val="15"/>
      <color theme="3" tint="-0.4999699890613556"/>
      <name val="Calibri"/>
      <family val="2"/>
    </font>
    <font>
      <b/>
      <sz val="16"/>
      <color theme="1"/>
      <name val="Calibri"/>
      <family val="2"/>
    </font>
    <font>
      <b/>
      <sz val="12"/>
      <color theme="3" tint="0.39998000860214233"/>
      <name val="Verdana"/>
      <family val="2"/>
    </font>
    <font>
      <u val="single"/>
      <sz val="25"/>
      <color theme="10"/>
      <name val="Calibri"/>
      <family val="2"/>
    </font>
    <font>
      <b/>
      <sz val="13"/>
      <color rgb="FFFF0000"/>
      <name val="Calibri"/>
      <family val="2"/>
    </font>
    <font>
      <u val="single"/>
      <sz val="25"/>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6" tint="0.3999499976634979"/>
        <bgColor indexed="64"/>
      </patternFill>
    </fill>
    <fill>
      <patternFill patternType="solid">
        <fgColor theme="3" tint="0.7999799847602844"/>
        <bgColor indexed="64"/>
      </patternFill>
    </fill>
    <fill>
      <patternFill patternType="solid">
        <fgColor rgb="FFFFFF00"/>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
    <xf numFmtId="0" fontId="0" fillId="0" borderId="0" xfId="0" applyFont="1" applyAlignment="1">
      <alignment/>
    </xf>
    <xf numFmtId="0" fontId="60" fillId="0" borderId="0" xfId="0" applyFont="1" applyAlignment="1">
      <alignment/>
    </xf>
    <xf numFmtId="0" fontId="60" fillId="0" borderId="0" xfId="0" applyFont="1" applyAlignment="1">
      <alignment vertical="center"/>
    </xf>
    <xf numFmtId="0" fontId="0" fillId="0" borderId="0" xfId="0" applyNumberFormat="1" applyAlignment="1">
      <alignment/>
    </xf>
    <xf numFmtId="0" fontId="62" fillId="0" borderId="0" xfId="0" applyFont="1" applyAlignment="1">
      <alignment vertical="center"/>
    </xf>
    <xf numFmtId="0" fontId="60" fillId="0" borderId="10" xfId="0" applyFont="1" applyBorder="1" applyAlignment="1">
      <alignment/>
    </xf>
    <xf numFmtId="0" fontId="60" fillId="0" borderId="0" xfId="0" applyFont="1" applyBorder="1" applyAlignment="1">
      <alignment/>
    </xf>
    <xf numFmtId="0" fontId="0" fillId="33" borderId="0" xfId="0" applyFill="1" applyAlignment="1">
      <alignment/>
    </xf>
    <xf numFmtId="0" fontId="63" fillId="33" borderId="0" xfId="0" applyFont="1" applyFill="1" applyAlignment="1">
      <alignment vertical="center" wrapText="1"/>
    </xf>
    <xf numFmtId="0" fontId="0" fillId="34" borderId="0" xfId="0" applyFill="1" applyAlignment="1">
      <alignment/>
    </xf>
    <xf numFmtId="0" fontId="60" fillId="34" borderId="0" xfId="0" applyFont="1" applyFill="1" applyAlignment="1">
      <alignment vertical="center"/>
    </xf>
    <xf numFmtId="0" fontId="64" fillId="33" borderId="10" xfId="0" applyFont="1" applyFill="1" applyBorder="1" applyAlignment="1">
      <alignment horizontal="right" vertical="center"/>
    </xf>
    <xf numFmtId="0" fontId="64" fillId="33" borderId="0" xfId="0" applyFont="1" applyFill="1" applyBorder="1" applyAlignment="1">
      <alignment horizontal="right" vertical="center"/>
    </xf>
    <xf numFmtId="0" fontId="0" fillId="33" borderId="0" xfId="0" applyFill="1" applyBorder="1" applyAlignment="1">
      <alignment horizontal="left" vertical="center"/>
    </xf>
    <xf numFmtId="0" fontId="65" fillId="33" borderId="0" xfId="0" applyFont="1" applyFill="1" applyAlignment="1">
      <alignment/>
    </xf>
    <xf numFmtId="0" fontId="66" fillId="33" borderId="0" xfId="0" applyFont="1" applyFill="1" applyAlignment="1">
      <alignment/>
    </xf>
    <xf numFmtId="0" fontId="64" fillId="33" borderId="0" xfId="0" applyFont="1" applyFill="1" applyAlignment="1">
      <alignment horizontal="center"/>
    </xf>
    <xf numFmtId="0" fontId="67" fillId="33" borderId="0" xfId="0" applyFont="1" applyFill="1" applyAlignment="1">
      <alignment vertical="center"/>
    </xf>
    <xf numFmtId="0" fontId="65" fillId="33" borderId="0" xfId="0" applyFont="1" applyFill="1" applyAlignment="1">
      <alignment horizontal="justify" vertical="center" wrapText="1"/>
    </xf>
    <xf numFmtId="0" fontId="68" fillId="33" borderId="0" xfId="0" applyFont="1" applyFill="1" applyAlignment="1">
      <alignment horizontal="center"/>
    </xf>
    <xf numFmtId="0" fontId="67" fillId="33" borderId="0" xfId="0" applyFont="1" applyFill="1" applyAlignment="1">
      <alignment horizontal="center" vertical="center"/>
    </xf>
    <xf numFmtId="0" fontId="69" fillId="33" borderId="0" xfId="0" applyFont="1" applyFill="1" applyAlignment="1">
      <alignment horizontal="center" vertical="center"/>
    </xf>
    <xf numFmtId="0" fontId="65" fillId="33" borderId="0" xfId="0" applyFont="1" applyFill="1" applyAlignment="1">
      <alignment horizontal="center" vertical="center" wrapText="1"/>
    </xf>
    <xf numFmtId="0" fontId="65" fillId="33" borderId="0" xfId="0" applyFont="1" applyFill="1" applyAlignment="1">
      <alignment vertical="top"/>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vertical="center"/>
    </xf>
    <xf numFmtId="0" fontId="70" fillId="33" borderId="0" xfId="0" applyFont="1" applyFill="1" applyAlignment="1">
      <alignment horizontal="justify" vertical="center" wrapText="1"/>
    </xf>
    <xf numFmtId="0" fontId="72" fillId="33" borderId="0" xfId="0" applyFont="1" applyFill="1" applyAlignment="1">
      <alignment horizontal="center" vertical="center"/>
    </xf>
    <xf numFmtId="0" fontId="70" fillId="33" borderId="0" xfId="0" applyFont="1" applyFill="1" applyAlignment="1">
      <alignment horizontal="center" vertical="center" wrapText="1"/>
    </xf>
    <xf numFmtId="0" fontId="65" fillId="0" borderId="0" xfId="0" applyFont="1" applyBorder="1" applyAlignment="1">
      <alignment/>
    </xf>
    <xf numFmtId="0" fontId="65" fillId="0" borderId="11" xfId="0" applyFont="1" applyBorder="1" applyAlignment="1">
      <alignment/>
    </xf>
    <xf numFmtId="0" fontId="60" fillId="35" borderId="10" xfId="0" applyFont="1" applyFill="1" applyBorder="1" applyAlignment="1">
      <alignment vertical="center"/>
    </xf>
    <xf numFmtId="0" fontId="60" fillId="35" borderId="0" xfId="0" applyFont="1" applyFill="1" applyBorder="1" applyAlignment="1">
      <alignment vertical="center"/>
    </xf>
    <xf numFmtId="0" fontId="63" fillId="34" borderId="0" xfId="0" applyFont="1" applyFill="1" applyAlignment="1">
      <alignment horizontal="center" wrapText="1"/>
    </xf>
    <xf numFmtId="0" fontId="73" fillId="33" borderId="0" xfId="53" applyFont="1" applyFill="1" applyAlignment="1" applyProtection="1">
      <alignment vertical="center" wrapText="1"/>
      <protection/>
    </xf>
    <xf numFmtId="0" fontId="74"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65" fillId="33" borderId="0" xfId="0" applyFont="1" applyFill="1" applyBorder="1" applyAlignment="1">
      <alignment/>
    </xf>
    <xf numFmtId="0" fontId="65" fillId="33" borderId="0" xfId="0" applyFont="1" applyFill="1" applyBorder="1" applyAlignment="1">
      <alignment horizontal="center" vertical="center"/>
    </xf>
    <xf numFmtId="0" fontId="75" fillId="33" borderId="0" xfId="0" applyFont="1" applyFill="1" applyBorder="1" applyAlignment="1">
      <alignment horizontal="center"/>
    </xf>
    <xf numFmtId="0" fontId="65" fillId="33" borderId="0" xfId="0" applyFont="1" applyFill="1" applyBorder="1" applyAlignment="1">
      <alignment vertical="center"/>
    </xf>
    <xf numFmtId="0" fontId="75" fillId="33" borderId="0" xfId="0" applyFont="1" applyFill="1" applyBorder="1" applyAlignment="1">
      <alignment horizontal="center" vertical="center" wrapText="1"/>
    </xf>
    <xf numFmtId="0" fontId="60" fillId="33" borderId="12" xfId="0" applyFont="1" applyFill="1" applyBorder="1" applyAlignment="1">
      <alignment vertical="center"/>
    </xf>
    <xf numFmtId="0" fontId="60" fillId="33" borderId="0" xfId="0" applyFont="1" applyFill="1" applyBorder="1" applyAlignment="1">
      <alignment vertical="center"/>
    </xf>
    <xf numFmtId="0" fontId="76" fillId="36" borderId="13" xfId="0" applyFont="1" applyFill="1" applyBorder="1" applyAlignment="1">
      <alignment horizontal="center"/>
    </xf>
    <xf numFmtId="0" fontId="76" fillId="36" borderId="14" xfId="0" applyFont="1" applyFill="1" applyBorder="1" applyAlignment="1">
      <alignment horizontal="center"/>
    </xf>
    <xf numFmtId="0" fontId="76" fillId="36" borderId="15" xfId="0" applyFont="1" applyFill="1" applyBorder="1" applyAlignment="1">
      <alignment horizontal="center"/>
    </xf>
    <xf numFmtId="0" fontId="65" fillId="36" borderId="0" xfId="0" applyFont="1" applyFill="1" applyBorder="1" applyAlignment="1">
      <alignment horizontal="left" vertical="center"/>
    </xf>
    <xf numFmtId="0" fontId="65" fillId="36" borderId="11" xfId="0" applyFont="1" applyFill="1" applyBorder="1" applyAlignment="1">
      <alignment horizontal="left" vertical="center"/>
    </xf>
    <xf numFmtId="0" fontId="60" fillId="35" borderId="16" xfId="0" applyFont="1" applyFill="1" applyBorder="1" applyAlignment="1">
      <alignment vertical="center" wrapText="1"/>
    </xf>
    <xf numFmtId="0" fontId="60" fillId="35" borderId="12" xfId="0" applyFont="1" applyFill="1" applyBorder="1" applyAlignment="1">
      <alignment vertical="center" wrapText="1"/>
    </xf>
    <xf numFmtId="0" fontId="65" fillId="36" borderId="12" xfId="0" applyFont="1" applyFill="1" applyBorder="1" applyAlignment="1">
      <alignment horizontal="left" vertical="center"/>
    </xf>
    <xf numFmtId="0" fontId="65" fillId="36" borderId="17"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11" xfId="0" applyFont="1" applyFill="1" applyBorder="1" applyAlignment="1">
      <alignment horizontal="center" vertical="center"/>
    </xf>
    <xf numFmtId="0" fontId="74" fillId="33" borderId="13" xfId="0" applyFont="1" applyFill="1" applyBorder="1" applyAlignment="1">
      <alignment horizontal="right" vertical="center"/>
    </xf>
    <xf numFmtId="0" fontId="74" fillId="33" borderId="14" xfId="0" applyFont="1" applyFill="1" applyBorder="1" applyAlignment="1">
      <alignment horizontal="right" vertical="center"/>
    </xf>
    <xf numFmtId="0" fontId="75" fillId="37" borderId="13" xfId="0" applyFont="1" applyFill="1" applyBorder="1" applyAlignment="1">
      <alignment horizontal="center" wrapText="1"/>
    </xf>
    <xf numFmtId="0" fontId="75" fillId="37" borderId="14" xfId="0" applyFont="1" applyFill="1" applyBorder="1" applyAlignment="1">
      <alignment horizontal="center"/>
    </xf>
    <xf numFmtId="0" fontId="75" fillId="37" borderId="15" xfId="0" applyFont="1" applyFill="1" applyBorder="1" applyAlignment="1">
      <alignment horizontal="center"/>
    </xf>
    <xf numFmtId="0" fontId="75" fillId="37" borderId="13" xfId="0" applyFont="1" applyFill="1" applyBorder="1" applyAlignment="1">
      <alignment horizontal="center" vertical="center" wrapText="1"/>
    </xf>
    <xf numFmtId="0" fontId="75" fillId="37" borderId="14" xfId="0" applyFont="1" applyFill="1" applyBorder="1" applyAlignment="1">
      <alignment horizontal="center" vertical="center" wrapText="1"/>
    </xf>
    <xf numFmtId="0" fontId="75" fillId="37" borderId="15" xfId="0" applyFont="1" applyFill="1" applyBorder="1" applyAlignment="1">
      <alignment horizontal="center" vertical="center" wrapText="1"/>
    </xf>
    <xf numFmtId="0" fontId="60" fillId="35" borderId="10" xfId="0" applyFont="1" applyFill="1" applyBorder="1" applyAlignment="1">
      <alignment vertical="center"/>
    </xf>
    <xf numFmtId="0" fontId="60" fillId="35" borderId="0" xfId="0" applyFont="1" applyFill="1" applyBorder="1" applyAlignment="1">
      <alignment vertical="center"/>
    </xf>
    <xf numFmtId="0" fontId="63" fillId="34" borderId="0" xfId="0" applyFont="1" applyFill="1" applyAlignment="1">
      <alignment horizontal="center" wrapText="1"/>
    </xf>
    <xf numFmtId="0" fontId="60" fillId="35" borderId="10" xfId="0" applyFont="1" applyFill="1" applyBorder="1" applyAlignment="1">
      <alignment vertical="center" wrapText="1"/>
    </xf>
    <xf numFmtId="0" fontId="60" fillId="35" borderId="0" xfId="0" applyFont="1" applyFill="1" applyBorder="1" applyAlignment="1">
      <alignment vertical="center" wrapText="1"/>
    </xf>
    <xf numFmtId="0" fontId="65" fillId="36" borderId="0" xfId="0" applyFont="1" applyFill="1" applyBorder="1" applyAlignment="1">
      <alignment vertical="center"/>
    </xf>
    <xf numFmtId="0" fontId="65" fillId="36" borderId="11" xfId="0" applyFont="1" applyFill="1" applyBorder="1" applyAlignment="1">
      <alignment vertical="center"/>
    </xf>
    <xf numFmtId="0" fontId="65" fillId="36" borderId="18" xfId="0" applyFont="1" applyFill="1" applyBorder="1" applyAlignment="1">
      <alignment vertical="center"/>
    </xf>
    <xf numFmtId="0" fontId="65" fillId="36" borderId="19" xfId="0" applyFont="1" applyFill="1" applyBorder="1" applyAlignment="1">
      <alignment vertical="center"/>
    </xf>
    <xf numFmtId="0" fontId="77" fillId="33" borderId="16" xfId="0" applyFont="1" applyFill="1" applyBorder="1" applyAlignment="1">
      <alignment horizontal="center" vertical="center" wrapText="1"/>
    </xf>
    <xf numFmtId="0" fontId="77" fillId="33" borderId="12"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8" fillId="0" borderId="10" xfId="0" applyFont="1" applyBorder="1" applyAlignment="1">
      <alignment horizontal="center" vertical="center" wrapText="1" readingOrder="1"/>
    </xf>
    <xf numFmtId="0" fontId="78" fillId="0" borderId="0" xfId="0" applyFont="1" applyAlignment="1">
      <alignment horizontal="center" vertical="center" wrapText="1" readingOrder="1"/>
    </xf>
    <xf numFmtId="0" fontId="74" fillId="36" borderId="14" xfId="0" applyFont="1" applyFill="1" applyBorder="1" applyAlignment="1">
      <alignment horizontal="left" vertical="center"/>
    </xf>
    <xf numFmtId="0" fontId="74" fillId="36" borderId="15" xfId="0" applyFont="1" applyFill="1" applyBorder="1" applyAlignment="1">
      <alignment horizontal="left" vertical="center"/>
    </xf>
    <xf numFmtId="0" fontId="73" fillId="33" borderId="10" xfId="53" applyFont="1" applyFill="1" applyBorder="1" applyAlignment="1" applyProtection="1">
      <alignment horizontal="center" vertical="center" wrapText="1"/>
      <protection/>
    </xf>
    <xf numFmtId="0" fontId="73" fillId="33" borderId="0" xfId="53" applyFont="1" applyFill="1" applyBorder="1" applyAlignment="1" applyProtection="1">
      <alignment horizontal="center" vertical="center" wrapText="1"/>
      <protection/>
    </xf>
    <xf numFmtId="0" fontId="73" fillId="33" borderId="11" xfId="53" applyFont="1" applyFill="1" applyBorder="1" applyAlignment="1" applyProtection="1">
      <alignment horizontal="center" vertical="center" wrapText="1"/>
      <protection/>
    </xf>
    <xf numFmtId="0" fontId="60" fillId="38" borderId="10" xfId="0" applyFont="1" applyFill="1" applyBorder="1" applyAlignment="1">
      <alignment horizontal="center" vertical="center"/>
    </xf>
    <xf numFmtId="0" fontId="60" fillId="38" borderId="0" xfId="0" applyFont="1" applyFill="1" applyBorder="1" applyAlignment="1">
      <alignment horizontal="center" vertical="center"/>
    </xf>
    <xf numFmtId="0" fontId="60" fillId="35" borderId="10" xfId="0" applyFont="1" applyFill="1" applyBorder="1" applyAlignment="1">
      <alignment horizontal="left" vertical="center"/>
    </xf>
    <xf numFmtId="0" fontId="60" fillId="35" borderId="0" xfId="0" applyFont="1" applyFill="1" applyBorder="1" applyAlignment="1">
      <alignment horizontal="left" vertical="center"/>
    </xf>
    <xf numFmtId="0" fontId="65" fillId="33" borderId="0" xfId="0" applyFont="1" applyFill="1" applyAlignment="1">
      <alignment horizontal="center"/>
    </xf>
    <xf numFmtId="0" fontId="79" fillId="33" borderId="0" xfId="53" applyFont="1" applyFill="1" applyAlignment="1" applyProtection="1">
      <alignment horizontal="center" vertical="center"/>
      <protection/>
    </xf>
    <xf numFmtId="0" fontId="70" fillId="33" borderId="0" xfId="0" applyFont="1" applyFill="1" applyAlignment="1">
      <alignment horizontal="justify" vertical="center" wrapText="1"/>
    </xf>
    <xf numFmtId="0" fontId="77" fillId="33" borderId="0" xfId="0" applyFont="1" applyFill="1" applyAlignment="1">
      <alignment horizontal="center"/>
    </xf>
    <xf numFmtId="0" fontId="80" fillId="33" borderId="0" xfId="0" applyFont="1" applyFill="1" applyAlignment="1">
      <alignment horizontal="center"/>
    </xf>
    <xf numFmtId="0" fontId="74" fillId="33" borderId="0" xfId="0" applyFont="1" applyFill="1" applyAlignment="1">
      <alignment horizontal="center"/>
    </xf>
    <xf numFmtId="0" fontId="64" fillId="33" borderId="0" xfId="0" applyFont="1" applyFill="1" applyAlignment="1">
      <alignment horizontal="center"/>
    </xf>
    <xf numFmtId="0" fontId="70" fillId="33" borderId="0" xfId="0" applyFont="1" applyFill="1" applyAlignment="1">
      <alignment horizontal="center"/>
    </xf>
    <xf numFmtId="0" fontId="81" fillId="33" borderId="0" xfId="53" applyFont="1" applyFill="1" applyAlignment="1" applyProtection="1">
      <alignment horizontal="center"/>
      <protection/>
    </xf>
    <xf numFmtId="0" fontId="63"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iteacherz.blogspot.in/" TargetMode="External" /><Relationship Id="rId3" Type="http://schemas.openxmlformats.org/officeDocument/2006/relationships/image" Target="../media/image3.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xdr:colOff>
      <xdr:row>1</xdr:row>
      <xdr:rowOff>28575</xdr:rowOff>
    </xdr:from>
    <xdr:to>
      <xdr:col>18</xdr:col>
      <xdr:colOff>581025</xdr:colOff>
      <xdr:row>7</xdr:row>
      <xdr:rowOff>0</xdr:rowOff>
    </xdr:to>
    <xdr:pic>
      <xdr:nvPicPr>
        <xdr:cNvPr id="1" name="Picture 19"/>
        <xdr:cNvPicPr preferRelativeResize="1">
          <a:picLocks noChangeAspect="1"/>
        </xdr:cNvPicPr>
      </xdr:nvPicPr>
      <xdr:blipFill>
        <a:blip r:embed="rId1"/>
        <a:stretch>
          <a:fillRect/>
        </a:stretch>
      </xdr:blipFill>
      <xdr:spPr>
        <a:xfrm>
          <a:off x="8686800" y="200025"/>
          <a:ext cx="1333500" cy="1371600"/>
        </a:xfrm>
        <a:prstGeom prst="rect">
          <a:avLst/>
        </a:prstGeom>
        <a:noFill/>
        <a:ln w="9525" cmpd="sng">
          <a:noFill/>
        </a:ln>
      </xdr:spPr>
    </xdr:pic>
    <xdr:clientData/>
  </xdr:twoCellAnchor>
  <xdr:twoCellAnchor>
    <xdr:from>
      <xdr:col>12</xdr:col>
      <xdr:colOff>9525</xdr:colOff>
      <xdr:row>7</xdr:row>
      <xdr:rowOff>104775</xdr:rowOff>
    </xdr:from>
    <xdr:to>
      <xdr:col>18</xdr:col>
      <xdr:colOff>600075</xdr:colOff>
      <xdr:row>18</xdr:row>
      <xdr:rowOff>95250</xdr:rowOff>
    </xdr:to>
    <xdr:grpSp>
      <xdr:nvGrpSpPr>
        <xdr:cNvPr id="2" name="Group 4">
          <a:hlinkClick r:id="rId2"/>
        </xdr:cNvPr>
        <xdr:cNvGrpSpPr>
          <a:grpSpLocks/>
        </xdr:cNvGrpSpPr>
      </xdr:nvGrpSpPr>
      <xdr:grpSpPr>
        <a:xfrm>
          <a:off x="5810250" y="1676400"/>
          <a:ext cx="4229100" cy="2781300"/>
          <a:chOff x="5594183" y="1361574"/>
          <a:chExt cx="4261685" cy="2797843"/>
        </a:xfrm>
        <a:solidFill>
          <a:srgbClr val="FFFFFF"/>
        </a:solidFill>
      </xdr:grpSpPr>
      <xdr:pic>
        <xdr:nvPicPr>
          <xdr:cNvPr id="3" name="Picture 17"/>
          <xdr:cNvPicPr preferRelativeResize="1">
            <a:picLocks noChangeAspect="1"/>
          </xdr:cNvPicPr>
        </xdr:nvPicPr>
        <xdr:blipFill>
          <a:blip r:embed="rId3"/>
          <a:stretch>
            <a:fillRect/>
          </a:stretch>
        </xdr:blipFill>
        <xdr:spPr>
          <a:xfrm>
            <a:off x="5698594" y="1449706"/>
            <a:ext cx="4116788" cy="2709711"/>
          </a:xfrm>
          <a:prstGeom prst="rect">
            <a:avLst/>
          </a:prstGeom>
          <a:noFill/>
          <a:ln w="9525" cmpd="sng">
            <a:noFill/>
          </a:ln>
        </xdr:spPr>
      </xdr:pic>
      <xdr:pic>
        <xdr:nvPicPr>
          <xdr:cNvPr id="4" name="Picture 21"/>
          <xdr:cNvPicPr preferRelativeResize="1">
            <a:picLocks noChangeAspect="1"/>
          </xdr:cNvPicPr>
        </xdr:nvPicPr>
        <xdr:blipFill>
          <a:blip r:embed="rId4"/>
          <a:stretch>
            <a:fillRect/>
          </a:stretch>
        </xdr:blipFill>
        <xdr:spPr>
          <a:xfrm>
            <a:off x="5594183" y="1361574"/>
            <a:ext cx="4261685" cy="149474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57"/>
  <sheetViews>
    <sheetView showRowColHeaders="0" tabSelected="1" zoomScale="93" zoomScaleNormal="93" zoomScalePageLayoutView="0" workbookViewId="0" topLeftCell="A1">
      <selection activeCell="A1" sqref="A1"/>
    </sheetView>
  </sheetViews>
  <sheetFormatPr defaultColWidth="9.140625" defaultRowHeight="15"/>
  <cols>
    <col min="1" max="1" width="2.140625" style="0" customWidth="1"/>
    <col min="2" max="2" width="7.8515625" style="1" customWidth="1"/>
    <col min="3" max="5" width="7.8515625" style="0" customWidth="1"/>
    <col min="6" max="6" width="8.7109375" style="0" customWidth="1"/>
    <col min="7" max="7" width="1.57421875" style="2" customWidth="1"/>
    <col min="8" max="8" width="10.57421875" style="0" bestFit="1" customWidth="1"/>
    <col min="9" max="9" width="13.421875" style="0" customWidth="1"/>
    <col min="12" max="12" width="0.85546875" style="0" customWidth="1"/>
    <col min="17" max="17" width="6.57421875" style="0" customWidth="1"/>
    <col min="18" max="18" width="11.421875" style="0" customWidth="1"/>
    <col min="20" max="20" width="2.7109375" style="0" customWidth="1"/>
  </cols>
  <sheetData>
    <row r="1" spans="1:20" ht="13.5" customHeight="1" thickBot="1">
      <c r="A1" s="9"/>
      <c r="B1" s="9"/>
      <c r="C1" s="9"/>
      <c r="D1" s="9"/>
      <c r="E1" s="9"/>
      <c r="F1" s="9"/>
      <c r="G1" s="9"/>
      <c r="H1" s="9"/>
      <c r="I1" s="9"/>
      <c r="J1" s="9"/>
      <c r="K1" s="9"/>
      <c r="L1" s="9"/>
      <c r="M1" s="9"/>
      <c r="N1" s="9"/>
      <c r="O1" s="9"/>
      <c r="P1" s="9"/>
      <c r="Q1" s="9"/>
      <c r="R1" s="9"/>
      <c r="S1" s="9"/>
      <c r="T1" s="9"/>
    </row>
    <row r="2" spans="1:20" ht="21" customHeight="1" thickBot="1">
      <c r="A2" s="9"/>
      <c r="B2" s="56" t="s">
        <v>18</v>
      </c>
      <c r="C2" s="57"/>
      <c r="D2" s="57"/>
      <c r="E2" s="57"/>
      <c r="F2" s="57"/>
      <c r="G2" s="57"/>
      <c r="H2" s="57"/>
      <c r="I2" s="81" t="s">
        <v>8</v>
      </c>
      <c r="J2" s="81"/>
      <c r="K2" s="82"/>
      <c r="L2" s="36"/>
      <c r="M2" s="45" t="s">
        <v>42</v>
      </c>
      <c r="N2" s="46"/>
      <c r="O2" s="46"/>
      <c r="P2" s="46"/>
      <c r="Q2" s="47"/>
      <c r="R2" s="7"/>
      <c r="S2" s="7"/>
      <c r="T2" s="9"/>
    </row>
    <row r="3" spans="1:20" s="7" customFormat="1" ht="3" customHeight="1" thickBot="1">
      <c r="A3" s="9"/>
      <c r="B3" s="11"/>
      <c r="C3" s="12"/>
      <c r="D3" s="12"/>
      <c r="E3" s="12"/>
      <c r="F3" s="12"/>
      <c r="G3" s="12"/>
      <c r="H3" s="12"/>
      <c r="I3" s="13"/>
      <c r="J3" s="13"/>
      <c r="K3" s="13"/>
      <c r="L3" s="13"/>
      <c r="T3" s="9"/>
    </row>
    <row r="4" spans="1:20" ht="30" customHeight="1">
      <c r="A4" s="9"/>
      <c r="B4" s="50" t="s">
        <v>2</v>
      </c>
      <c r="C4" s="51"/>
      <c r="D4" s="51"/>
      <c r="E4" s="51"/>
      <c r="F4" s="51"/>
      <c r="G4" s="43" t="s">
        <v>9</v>
      </c>
      <c r="H4" s="52" t="s">
        <v>28</v>
      </c>
      <c r="I4" s="52"/>
      <c r="J4" s="52"/>
      <c r="K4" s="53"/>
      <c r="L4" s="37"/>
      <c r="M4" s="73" t="s">
        <v>41</v>
      </c>
      <c r="N4" s="74"/>
      <c r="O4" s="74"/>
      <c r="P4" s="74"/>
      <c r="Q4" s="75"/>
      <c r="R4" s="7"/>
      <c r="S4" s="7"/>
      <c r="T4" s="9"/>
    </row>
    <row r="5" spans="1:20" ht="18.75" customHeight="1">
      <c r="A5" s="9"/>
      <c r="B5" s="64" t="s">
        <v>3</v>
      </c>
      <c r="C5" s="65"/>
      <c r="D5" s="65"/>
      <c r="E5" s="65"/>
      <c r="F5" s="65"/>
      <c r="G5" s="44" t="s">
        <v>9</v>
      </c>
      <c r="H5" s="48" t="s">
        <v>29</v>
      </c>
      <c r="I5" s="48"/>
      <c r="J5" s="48"/>
      <c r="K5" s="49"/>
      <c r="L5" s="37"/>
      <c r="M5" s="76"/>
      <c r="N5" s="77"/>
      <c r="O5" s="77"/>
      <c r="P5" s="77"/>
      <c r="Q5" s="78"/>
      <c r="R5" s="7"/>
      <c r="S5" s="7"/>
      <c r="T5" s="9"/>
    </row>
    <row r="6" spans="1:20" ht="18.75" customHeight="1">
      <c r="A6" s="9"/>
      <c r="B6" s="64" t="s">
        <v>4</v>
      </c>
      <c r="C6" s="65"/>
      <c r="D6" s="65"/>
      <c r="E6" s="65"/>
      <c r="F6" s="65"/>
      <c r="G6" s="44" t="s">
        <v>9</v>
      </c>
      <c r="H6" s="48" t="s">
        <v>30</v>
      </c>
      <c r="I6" s="48"/>
      <c r="J6" s="48"/>
      <c r="K6" s="49"/>
      <c r="L6" s="37"/>
      <c r="M6" s="83" t="s">
        <v>10</v>
      </c>
      <c r="N6" s="84"/>
      <c r="O6" s="84"/>
      <c r="P6" s="84"/>
      <c r="Q6" s="85"/>
      <c r="R6" s="7"/>
      <c r="S6" s="7"/>
      <c r="T6" s="9"/>
    </row>
    <row r="7" spans="1:20" ht="18.75" customHeight="1">
      <c r="A7" s="9"/>
      <c r="B7" s="64" t="s">
        <v>25</v>
      </c>
      <c r="C7" s="65"/>
      <c r="D7" s="65"/>
      <c r="E7" s="65"/>
      <c r="F7" s="65"/>
      <c r="G7" s="44" t="s">
        <v>9</v>
      </c>
      <c r="H7" s="48" t="s">
        <v>31</v>
      </c>
      <c r="I7" s="48"/>
      <c r="J7" s="48"/>
      <c r="K7" s="49"/>
      <c r="L7" s="37"/>
      <c r="M7" s="83" t="s">
        <v>11</v>
      </c>
      <c r="N7" s="84"/>
      <c r="O7" s="84"/>
      <c r="P7" s="84"/>
      <c r="Q7" s="85"/>
      <c r="R7" s="35"/>
      <c r="S7" s="7"/>
      <c r="T7" s="9"/>
    </row>
    <row r="8" spans="1:20" ht="18.75" customHeight="1">
      <c r="A8" s="9"/>
      <c r="B8" s="64" t="str">
        <f>IF(I2="Government Employee","Designation of the Employee","PPO CODE of the Service pensioner")</f>
        <v>PPO CODE of the Service pensioner</v>
      </c>
      <c r="C8" s="65"/>
      <c r="D8" s="65"/>
      <c r="E8" s="65"/>
      <c r="F8" s="65"/>
      <c r="G8" s="44" t="s">
        <v>9</v>
      </c>
      <c r="H8" s="48" t="s">
        <v>32</v>
      </c>
      <c r="I8" s="48"/>
      <c r="J8" s="48"/>
      <c r="K8" s="49"/>
      <c r="L8" s="37"/>
      <c r="M8" s="7"/>
      <c r="N8" s="7"/>
      <c r="O8" s="7"/>
      <c r="P8" s="7"/>
      <c r="Q8" s="7"/>
      <c r="R8" s="7"/>
      <c r="S8" s="7"/>
      <c r="T8" s="9"/>
    </row>
    <row r="9" spans="1:20" ht="18.75" customHeight="1">
      <c r="A9" s="9"/>
      <c r="B9" s="64" t="str">
        <f>IF(I2="Government Employee","Station Where The Employee Working","Station where service pensioner residing")</f>
        <v>Station where service pensioner residing</v>
      </c>
      <c r="C9" s="65"/>
      <c r="D9" s="65"/>
      <c r="E9" s="65"/>
      <c r="F9" s="65"/>
      <c r="G9" s="44" t="s">
        <v>9</v>
      </c>
      <c r="H9" s="48" t="s">
        <v>33</v>
      </c>
      <c r="I9" s="48"/>
      <c r="J9" s="48"/>
      <c r="K9" s="49"/>
      <c r="L9" s="37"/>
      <c r="M9" s="7"/>
      <c r="N9" s="8"/>
      <c r="O9" s="8"/>
      <c r="P9" s="7"/>
      <c r="Q9" s="7"/>
      <c r="R9" s="7"/>
      <c r="S9" s="7"/>
      <c r="T9" s="9"/>
    </row>
    <row r="10" spans="1:20" ht="3" customHeight="1">
      <c r="A10" s="9"/>
      <c r="B10" s="5"/>
      <c r="C10" s="6"/>
      <c r="D10" s="6"/>
      <c r="E10" s="6"/>
      <c r="F10" s="6"/>
      <c r="G10" s="44"/>
      <c r="H10" s="30"/>
      <c r="I10" s="30"/>
      <c r="J10" s="30"/>
      <c r="K10" s="31"/>
      <c r="L10" s="38"/>
      <c r="M10" s="7"/>
      <c r="N10" s="8"/>
      <c r="O10" s="8"/>
      <c r="P10" s="7"/>
      <c r="Q10" s="7"/>
      <c r="R10" s="7"/>
      <c r="S10" s="7"/>
      <c r="T10" s="9"/>
    </row>
    <row r="11" spans="1:20" ht="24" customHeight="1" thickBot="1">
      <c r="A11" s="9"/>
      <c r="B11" s="86" t="s">
        <v>6</v>
      </c>
      <c r="C11" s="87"/>
      <c r="D11" s="87"/>
      <c r="E11" s="87"/>
      <c r="F11" s="87"/>
      <c r="G11" s="44" t="s">
        <v>9</v>
      </c>
      <c r="H11" s="54" t="s">
        <v>27</v>
      </c>
      <c r="I11" s="54"/>
      <c r="J11" s="54"/>
      <c r="K11" s="55"/>
      <c r="L11" s="39"/>
      <c r="M11" s="8"/>
      <c r="N11" s="8"/>
      <c r="O11" s="8"/>
      <c r="P11" s="7"/>
      <c r="Q11" s="7"/>
      <c r="R11" s="7"/>
      <c r="S11" s="7"/>
      <c r="T11" s="9"/>
    </row>
    <row r="12" spans="1:20" ht="30.75" customHeight="1" thickBot="1">
      <c r="A12" s="9"/>
      <c r="B12" s="58" t="s">
        <v>39</v>
      </c>
      <c r="C12" s="59"/>
      <c r="D12" s="59"/>
      <c r="E12" s="59"/>
      <c r="F12" s="59"/>
      <c r="G12" s="59"/>
      <c r="H12" s="59"/>
      <c r="I12" s="59"/>
      <c r="J12" s="59"/>
      <c r="K12" s="60"/>
      <c r="L12" s="40"/>
      <c r="M12" s="7"/>
      <c r="N12" s="7"/>
      <c r="O12" s="7"/>
      <c r="P12" s="7"/>
      <c r="Q12" s="7"/>
      <c r="R12" s="7"/>
      <c r="S12" s="7"/>
      <c r="T12" s="9"/>
    </row>
    <row r="13" spans="1:20" ht="18.75" customHeight="1">
      <c r="A13" s="9"/>
      <c r="B13" s="32" t="str">
        <f>IF(H11="My Spouse is NOT EMPLOYEE / PENSIONER",B47,"SPOUSE DETAILS")</f>
        <v>SPOUSE DETAILS</v>
      </c>
      <c r="C13" s="33"/>
      <c r="D13" s="33"/>
      <c r="E13" s="33" t="str">
        <f>IF(H11="My Spouse is EMPLOYEE / PENSIONER",B48,"")</f>
        <v>EHS Contribution</v>
      </c>
      <c r="F13" s="33"/>
      <c r="G13" s="44">
        <f>IF(H11="My Spouse is NOT EMPLOYEE / PENSIONER",":","")</f>
      </c>
      <c r="H13" s="48">
        <v>120</v>
      </c>
      <c r="I13" s="48"/>
      <c r="J13" s="48"/>
      <c r="K13" s="49"/>
      <c r="L13" s="37"/>
      <c r="M13" s="7"/>
      <c r="N13" s="7"/>
      <c r="O13" s="7"/>
      <c r="P13" s="7"/>
      <c r="Q13" s="7"/>
      <c r="R13" s="7"/>
      <c r="S13" s="7"/>
      <c r="T13" s="9"/>
    </row>
    <row r="14" spans="1:20" ht="18.75" customHeight="1">
      <c r="A14" s="9"/>
      <c r="B14" s="88" t="str">
        <f>IF(H11="My Spouse is EMPLOYEE / PENSIONER","Name of the Spouse","")</f>
        <v>Name of the Spouse</v>
      </c>
      <c r="C14" s="89"/>
      <c r="D14" s="89"/>
      <c r="E14" s="89"/>
      <c r="F14" s="89"/>
      <c r="G14" s="44" t="s">
        <v>9</v>
      </c>
      <c r="H14" s="48" t="s">
        <v>37</v>
      </c>
      <c r="I14" s="48"/>
      <c r="J14" s="48"/>
      <c r="K14" s="49"/>
      <c r="L14" s="37"/>
      <c r="M14" s="7"/>
      <c r="N14" s="7"/>
      <c r="O14" s="7"/>
      <c r="P14" s="7"/>
      <c r="Q14" s="7"/>
      <c r="R14" s="7"/>
      <c r="S14" s="7"/>
      <c r="T14" s="9"/>
    </row>
    <row r="15" spans="1:20" ht="18.75" customHeight="1">
      <c r="A15" s="9"/>
      <c r="B15" s="88" t="str">
        <f>IF(H11="My Spouse is EMPLOYEE / PENSIONER","Status of the Spouse","")</f>
        <v>Status of the Spouse</v>
      </c>
      <c r="C15" s="89"/>
      <c r="D15" s="89"/>
      <c r="E15" s="89"/>
      <c r="F15" s="89"/>
      <c r="G15" s="44" t="s">
        <v>9</v>
      </c>
      <c r="H15" s="48" t="s">
        <v>8</v>
      </c>
      <c r="I15" s="48"/>
      <c r="J15" s="48"/>
      <c r="K15" s="49"/>
      <c r="L15" s="37"/>
      <c r="M15" s="7"/>
      <c r="N15" s="7"/>
      <c r="O15" s="7"/>
      <c r="P15" s="7"/>
      <c r="Q15" s="7"/>
      <c r="R15" s="7"/>
      <c r="S15" s="7"/>
      <c r="T15" s="9"/>
    </row>
    <row r="16" spans="1:20" ht="30.75" customHeight="1">
      <c r="A16" s="9"/>
      <c r="B16" s="67" t="str">
        <f>IF(H11="My Spouse is EMPLOYEE / PENSIONER","Designation of the Drawing and Disbursing Officer/Pension Payment Officer","")</f>
        <v>Designation of the Drawing and Disbursing Officer/Pension Payment Officer</v>
      </c>
      <c r="C16" s="68"/>
      <c r="D16" s="68"/>
      <c r="E16" s="68"/>
      <c r="F16" s="68"/>
      <c r="G16" s="44" t="s">
        <v>9</v>
      </c>
      <c r="H16" s="69" t="s">
        <v>34</v>
      </c>
      <c r="I16" s="69"/>
      <c r="J16" s="69"/>
      <c r="K16" s="70"/>
      <c r="L16" s="41"/>
      <c r="M16" s="7"/>
      <c r="N16" s="7"/>
      <c r="O16" s="7"/>
      <c r="P16" s="7"/>
      <c r="Q16" s="7"/>
      <c r="R16" s="7"/>
      <c r="S16" s="7"/>
      <c r="T16" s="9"/>
    </row>
    <row r="17" spans="1:20" ht="18.75" customHeight="1">
      <c r="A17" s="9"/>
      <c r="B17" s="64" t="str">
        <f>IF(H11="My Spouse is EMPLOYEE / PENSIONER","Office Name","")</f>
        <v>Office Name</v>
      </c>
      <c r="C17" s="65"/>
      <c r="D17" s="65"/>
      <c r="E17" s="65"/>
      <c r="F17" s="65"/>
      <c r="G17" s="44" t="s">
        <v>9</v>
      </c>
      <c r="H17" s="69" t="s">
        <v>35</v>
      </c>
      <c r="I17" s="69"/>
      <c r="J17" s="69"/>
      <c r="K17" s="70"/>
      <c r="L17" s="41"/>
      <c r="M17" s="7"/>
      <c r="N17" s="7"/>
      <c r="O17" s="7"/>
      <c r="P17" s="7"/>
      <c r="Q17" s="7"/>
      <c r="R17" s="7"/>
      <c r="S17" s="7"/>
      <c r="T17" s="9"/>
    </row>
    <row r="18" spans="1:20" ht="18.75" customHeight="1">
      <c r="A18" s="9"/>
      <c r="B18" s="64" t="str">
        <f>IF(H11="My Spouse is EMPLOYEE / PENSIONER","Station Where The office located","")</f>
        <v>Station Where The office located</v>
      </c>
      <c r="C18" s="65"/>
      <c r="D18" s="65"/>
      <c r="E18" s="65"/>
      <c r="F18" s="65"/>
      <c r="G18" s="44" t="s">
        <v>9</v>
      </c>
      <c r="H18" s="69" t="s">
        <v>36</v>
      </c>
      <c r="I18" s="69"/>
      <c r="J18" s="69"/>
      <c r="K18" s="70"/>
      <c r="L18" s="41"/>
      <c r="M18" s="7"/>
      <c r="N18" s="7"/>
      <c r="O18" s="7"/>
      <c r="P18" s="7"/>
      <c r="Q18" s="7"/>
      <c r="R18" s="7"/>
      <c r="S18" s="7"/>
      <c r="T18" s="9"/>
    </row>
    <row r="19" spans="1:20" ht="18.75" customHeight="1">
      <c r="A19" s="9"/>
      <c r="B19" s="64" t="str">
        <f>IF(H11="My Spouse is EMPLOYEE / PENSIONER",IF(H15="SERVICE PENSIONER","PPO CODE of Service pensioner","Designation of the Employee"),"")</f>
        <v>PPO CODE of Service pensioner</v>
      </c>
      <c r="C19" s="65"/>
      <c r="D19" s="65"/>
      <c r="E19" s="65"/>
      <c r="F19" s="65"/>
      <c r="G19" s="44" t="s">
        <v>9</v>
      </c>
      <c r="H19" s="48" t="s">
        <v>24</v>
      </c>
      <c r="I19" s="48"/>
      <c r="J19" s="48"/>
      <c r="K19" s="49"/>
      <c r="L19" s="37"/>
      <c r="M19" s="7"/>
      <c r="N19" s="7"/>
      <c r="O19" s="7"/>
      <c r="P19" s="7"/>
      <c r="Q19" s="7"/>
      <c r="R19" s="7"/>
      <c r="S19" s="7"/>
      <c r="T19" s="9"/>
    </row>
    <row r="20" spans="1:20" ht="18.75" customHeight="1" thickBot="1">
      <c r="A20" s="9"/>
      <c r="B20" s="64" t="str">
        <f>IF(H11="My Spouse is EMPLOYEE / PENSIONER",IF(H15="SERVICE PENSIONER","Station where service pensioner residing","Station Where The Employee Working"),"")</f>
        <v>Station where service pensioner residing</v>
      </c>
      <c r="C20" s="65"/>
      <c r="D20" s="65"/>
      <c r="E20" s="65"/>
      <c r="F20" s="65"/>
      <c r="G20" s="44" t="s">
        <v>9</v>
      </c>
      <c r="H20" s="71" t="s">
        <v>40</v>
      </c>
      <c r="I20" s="71"/>
      <c r="J20" s="71"/>
      <c r="K20" s="72"/>
      <c r="L20" s="41"/>
      <c r="M20" s="79" t="s">
        <v>43</v>
      </c>
      <c r="N20" s="80"/>
      <c r="O20" s="80"/>
      <c r="P20" s="80"/>
      <c r="Q20" s="80"/>
      <c r="R20" s="80"/>
      <c r="S20" s="80"/>
      <c r="T20" s="9"/>
    </row>
    <row r="21" spans="1:20" ht="31.5" customHeight="1" thickBot="1">
      <c r="A21" s="9"/>
      <c r="B21" s="61" t="s">
        <v>12</v>
      </c>
      <c r="C21" s="62"/>
      <c r="D21" s="62"/>
      <c r="E21" s="62"/>
      <c r="F21" s="62"/>
      <c r="G21" s="62"/>
      <c r="H21" s="62"/>
      <c r="I21" s="62"/>
      <c r="J21" s="62"/>
      <c r="K21" s="63"/>
      <c r="L21" s="42"/>
      <c r="M21" s="79"/>
      <c r="N21" s="80"/>
      <c r="O21" s="80"/>
      <c r="P21" s="80"/>
      <c r="Q21" s="80"/>
      <c r="R21" s="80"/>
      <c r="S21" s="80"/>
      <c r="T21" s="9"/>
    </row>
    <row r="22" spans="1:20" ht="15.75" customHeight="1">
      <c r="A22" s="9"/>
      <c r="B22" s="9"/>
      <c r="C22" s="9"/>
      <c r="D22" s="9"/>
      <c r="E22" s="9"/>
      <c r="F22" s="9"/>
      <c r="G22" s="10"/>
      <c r="H22" s="9"/>
      <c r="I22" s="66"/>
      <c r="J22" s="66"/>
      <c r="K22" s="66"/>
      <c r="L22" s="34"/>
      <c r="M22" s="9"/>
      <c r="N22" s="9"/>
      <c r="O22" s="9"/>
      <c r="P22" s="9"/>
      <c r="Q22" s="9"/>
      <c r="R22" s="9"/>
      <c r="S22" s="9"/>
      <c r="T22" s="9"/>
    </row>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c r="H41" t="str">
        <f>IF(I2="GOVERNMENT EMPLOYEE","SALARY","PENSION")</f>
        <v>PENSION</v>
      </c>
    </row>
    <row r="42" ht="15" hidden="1"/>
    <row r="43" ht="15" hidden="1">
      <c r="H43" s="1" t="s">
        <v>26</v>
      </c>
    </row>
    <row r="44" ht="15" hidden="1">
      <c r="H44" s="1" t="s">
        <v>27</v>
      </c>
    </row>
    <row r="45" ht="15" hidden="1"/>
    <row r="46" spans="8:9" ht="15" hidden="1">
      <c r="H46">
        <v>90</v>
      </c>
      <c r="I46" t="s">
        <v>16</v>
      </c>
    </row>
    <row r="47" spans="2:9" ht="15" hidden="1">
      <c r="B47" s="1" t="s">
        <v>5</v>
      </c>
      <c r="H47">
        <v>120</v>
      </c>
      <c r="I47" t="s">
        <v>17</v>
      </c>
    </row>
    <row r="48" spans="2:9" ht="15" hidden="1">
      <c r="B48" s="1" t="s">
        <v>21</v>
      </c>
      <c r="I48" t="str">
        <f>IF(H13=90,I46,IF(H13=120,I47,""))</f>
        <v>One Hundred and Twenty only</v>
      </c>
    </row>
    <row r="49" ht="15" hidden="1">
      <c r="H49" s="3" t="s">
        <v>7</v>
      </c>
    </row>
    <row r="50" ht="15" hidden="1">
      <c r="H50" s="3" t="s">
        <v>8</v>
      </c>
    </row>
    <row r="51" ht="15" hidden="1">
      <c r="H51" s="3"/>
    </row>
    <row r="52" ht="15" hidden="1">
      <c r="H52" t="str">
        <f>DATA!H7&amp;", "&amp;DATA!H8&amp;", "&amp;DATA!H9</f>
        <v>T.SRINIVASA RAO, S.A(P.S), Z.P.H.SCHOOL, MANGINAPUDI</v>
      </c>
    </row>
    <row r="53" ht="15" hidden="1">
      <c r="H53" t="s">
        <v>22</v>
      </c>
    </row>
    <row r="54" ht="15" hidden="1"/>
    <row r="55" ht="40.5" hidden="1">
      <c r="H55" s="4" t="s">
        <v>23</v>
      </c>
    </row>
    <row r="56" ht="15" hidden="1">
      <c r="H56" t="str">
        <f>H14&amp;", "&amp;H19&amp;", "&amp;H20</f>
        <v>CH.VIJAYA LAKSHMI, S.G.T, M.P.P.SCHOOL (A.A), PASUPUGALLU</v>
      </c>
    </row>
    <row r="57" ht="15" hidden="1">
      <c r="H57" t="s">
        <v>22</v>
      </c>
    </row>
    <row r="58" ht="15" hidden="1"/>
    <row r="59" ht="15" hidden="1"/>
    <row r="60" ht="15" hidden="1"/>
  </sheetData>
  <sheetProtection/>
  <mergeCells count="39">
    <mergeCell ref="M20:S21"/>
    <mergeCell ref="I2:K2"/>
    <mergeCell ref="H16:K16"/>
    <mergeCell ref="M6:Q6"/>
    <mergeCell ref="B11:F11"/>
    <mergeCell ref="B14:F14"/>
    <mergeCell ref="B15:F15"/>
    <mergeCell ref="H13:K13"/>
    <mergeCell ref="M7:Q7"/>
    <mergeCell ref="I22:K22"/>
    <mergeCell ref="B16:F16"/>
    <mergeCell ref="B17:F17"/>
    <mergeCell ref="B18:F18"/>
    <mergeCell ref="B19:F19"/>
    <mergeCell ref="B20:F20"/>
    <mergeCell ref="H17:K17"/>
    <mergeCell ref="H18:K18"/>
    <mergeCell ref="H19:K19"/>
    <mergeCell ref="H20:K20"/>
    <mergeCell ref="B12:K12"/>
    <mergeCell ref="H9:K9"/>
    <mergeCell ref="H14:K14"/>
    <mergeCell ref="H15:K15"/>
    <mergeCell ref="B21:K21"/>
    <mergeCell ref="B5:F5"/>
    <mergeCell ref="B6:F6"/>
    <mergeCell ref="B7:F7"/>
    <mergeCell ref="B8:F8"/>
    <mergeCell ref="B9:F9"/>
    <mergeCell ref="M2:Q2"/>
    <mergeCell ref="H7:K7"/>
    <mergeCell ref="H8:K8"/>
    <mergeCell ref="B4:F4"/>
    <mergeCell ref="H4:K4"/>
    <mergeCell ref="H11:K11"/>
    <mergeCell ref="H5:K5"/>
    <mergeCell ref="H6:K6"/>
    <mergeCell ref="B2:H2"/>
    <mergeCell ref="M4:Q5"/>
  </mergeCells>
  <dataValidations count="4">
    <dataValidation type="list" allowBlank="1" showInputMessage="1" showErrorMessage="1" sqref="H11:L11">
      <formula1>$H$43:$H$44</formula1>
    </dataValidation>
    <dataValidation type="list" allowBlank="1" showInputMessage="1" showErrorMessage="1" sqref="H13">
      <formula1>$H$46:$H$48</formula1>
    </dataValidation>
    <dataValidation type="list" allowBlank="1" showInputMessage="1" showErrorMessage="1" sqref="I2:K3 L3">
      <formula1>$H$49:$H$50</formula1>
    </dataValidation>
    <dataValidation type="list" allowBlank="1" showInputMessage="1" showErrorMessage="1" sqref="H15:L15">
      <formula1>$H$49:$H$51</formula1>
    </dataValidation>
  </dataValidations>
  <hyperlinks>
    <hyperlink ref="M6:Q6" location="SELF!A1" display="UNDERTAKING LETTER OF SELF"/>
    <hyperlink ref="M7:Q7" location="SPOUSE!A1" display="UNDERTAKING LETTER OF SPOUSE"/>
  </hyperlink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L20"/>
  <sheetViews>
    <sheetView workbookViewId="0" topLeftCell="A1">
      <selection activeCell="K2" sqref="K2:L3"/>
    </sheetView>
  </sheetViews>
  <sheetFormatPr defaultColWidth="9.140625" defaultRowHeight="15"/>
  <cols>
    <col min="1" max="1" width="7.7109375" style="14" customWidth="1"/>
    <col min="2" max="5" width="9.140625" style="14" customWidth="1"/>
    <col min="6" max="6" width="7.421875" style="14" customWidth="1"/>
    <col min="7" max="7" width="11.28125" style="14" customWidth="1"/>
    <col min="8" max="8" width="13.00390625" style="14" customWidth="1"/>
    <col min="9" max="9" width="7.00390625" style="14" customWidth="1"/>
    <col min="10" max="10" width="5.7109375" style="14" customWidth="1"/>
    <col min="11" max="11" width="9.140625" style="14" customWidth="1"/>
    <col min="12" max="12" width="9.140625" style="15" customWidth="1"/>
    <col min="13" max="16384" width="9.140625" style="14" customWidth="1"/>
  </cols>
  <sheetData>
    <row r="1" spans="1:10" ht="17.25">
      <c r="A1" s="94" t="s">
        <v>14</v>
      </c>
      <c r="B1" s="94"/>
      <c r="C1" s="94"/>
      <c r="D1" s="94"/>
      <c r="E1" s="94"/>
      <c r="F1" s="94"/>
      <c r="G1" s="94"/>
      <c r="H1" s="94"/>
      <c r="I1" s="94"/>
      <c r="J1" s="94"/>
    </row>
    <row r="2" spans="1:12" ht="19.5">
      <c r="A2" s="95" t="s">
        <v>13</v>
      </c>
      <c r="B2" s="95"/>
      <c r="C2" s="95"/>
      <c r="D2" s="95"/>
      <c r="E2" s="95"/>
      <c r="F2" s="95"/>
      <c r="G2" s="95"/>
      <c r="H2" s="95"/>
      <c r="I2" s="95"/>
      <c r="J2" s="95"/>
      <c r="K2" s="91" t="s">
        <v>38</v>
      </c>
      <c r="L2" s="91"/>
    </row>
    <row r="3" spans="1:12" ht="21" customHeight="1">
      <c r="A3" s="96" t="s">
        <v>0</v>
      </c>
      <c r="B3" s="96"/>
      <c r="C3" s="96"/>
      <c r="D3" s="96"/>
      <c r="E3" s="96"/>
      <c r="F3" s="96"/>
      <c r="G3" s="96"/>
      <c r="H3" s="96"/>
      <c r="I3" s="96"/>
      <c r="J3" s="96"/>
      <c r="K3" s="91"/>
      <c r="L3" s="91"/>
    </row>
    <row r="4" spans="1:10" ht="24.75" customHeight="1">
      <c r="A4" s="16"/>
      <c r="B4" s="16"/>
      <c r="C4" s="16"/>
      <c r="D4" s="16"/>
      <c r="E4" s="16"/>
      <c r="F4" s="16"/>
      <c r="G4" s="16"/>
      <c r="H4" s="16"/>
      <c r="I4" s="16"/>
      <c r="J4" s="16"/>
    </row>
    <row r="5" ht="18" customHeight="1">
      <c r="A5" s="14" t="s">
        <v>20</v>
      </c>
    </row>
    <row r="6" ht="18" customHeight="1">
      <c r="A6" s="14" t="str">
        <f>"The "&amp;DATA!H4&amp;","</f>
        <v>The HEAD MASTER,</v>
      </c>
    </row>
    <row r="7" ht="18" customHeight="1">
      <c r="A7" s="14" t="str">
        <f>DATA!H5&amp;","</f>
        <v>Z.P.H.SCHOOL,</v>
      </c>
    </row>
    <row r="8" ht="18" customHeight="1">
      <c r="A8" s="14" t="str">
        <f>DATA!H6&amp;"."</f>
        <v>MANGINAPUDI.</v>
      </c>
    </row>
    <row r="9" ht="24.75" customHeight="1"/>
    <row r="10" spans="1:10" ht="168" customHeight="1">
      <c r="A10" s="17">
        <f>IF(DATA!H11="My Spouse is EMPLOYEE / PENSIONER","",DATA!H55)</f>
      </c>
      <c r="B10" s="92" t="str">
        <f>"                     I ("&amp;IF(DATA!H11="My Spouse is NOT EMPLOYEE / PENSIONER",DATA!H52,DATA!H53)&amp;") here by exercise my option to be covered under Employees Health Scheme and authorise deduction of Rs."&amp;IF(DATA!H11="My Spouse is NOT EMPLOYEE / PENSIONER",DATA!H13,"________")&amp;" (in words "&amp;IF(DATA!H11="My Spouse is NOT EMPLOYEE / PENSIONER",DATA!I48,"_____________")&amp;")  as my contribution towards Employees’ Health Scheme (EHS) from the "&amp;DATA!H41&amp;" of December, 2013 payable in January, 2014 onwards at the rates prescribed in G.O.Ms.No.174, HM &amp; FW (M2) Department, dated 01.11.2013"&amp;" and subsequent orders that may be issued from time to time revising the premium."</f>
        <v>                     I (__________________, ______, ____________, ___________) here by exercise my option to be covered under Employees Health Scheme and authorise deduction of Rs.________ (in words _____________)  as my contribution towards Employees’ Health Scheme (EHS) from the PENSION of December, 2013 payable in January, 2014 onwards at the rates prescribed in G.O.Ms.No.174, HM &amp; FW (M2) Department, dated 01.11.2013 and subsequent orders that may be issued from time to time revising the premium.</v>
      </c>
      <c r="C10" s="92"/>
      <c r="D10" s="92"/>
      <c r="E10" s="92"/>
      <c r="F10" s="92"/>
      <c r="G10" s="92"/>
      <c r="H10" s="92"/>
      <c r="I10" s="92"/>
      <c r="J10" s="92"/>
    </row>
    <row r="11" spans="1:10" ht="24.75" customHeight="1">
      <c r="A11" s="17"/>
      <c r="B11" s="18"/>
      <c r="C11" s="18"/>
      <c r="D11" s="18"/>
      <c r="E11" s="18"/>
      <c r="F11" s="18"/>
      <c r="G11" s="18"/>
      <c r="H11" s="18"/>
      <c r="I11" s="18"/>
      <c r="J11" s="18"/>
    </row>
    <row r="12" spans="1:10" ht="21">
      <c r="A12" s="93" t="s">
        <v>1</v>
      </c>
      <c r="B12" s="93"/>
      <c r="C12" s="93"/>
      <c r="D12" s="93"/>
      <c r="E12" s="93"/>
      <c r="F12" s="93"/>
      <c r="G12" s="93"/>
      <c r="H12" s="93"/>
      <c r="I12" s="93"/>
      <c r="J12" s="93"/>
    </row>
    <row r="13" spans="1:10" ht="24.75" customHeight="1">
      <c r="A13" s="19"/>
      <c r="B13" s="19"/>
      <c r="C13" s="19"/>
      <c r="D13" s="19"/>
      <c r="E13" s="19"/>
      <c r="F13" s="19"/>
      <c r="G13" s="19"/>
      <c r="H13" s="19"/>
      <c r="I13" s="19"/>
      <c r="J13" s="19"/>
    </row>
    <row r="14" spans="1:10" ht="81" customHeight="1">
      <c r="A14" s="20" t="str">
        <f>IF(DATA!H11="My Spouse is EMPLOYEE / PENSIONER",DATA!H55,"")</f>
        <v>a</v>
      </c>
      <c r="B14" s="92" t="str">
        <f>"                     I ("&amp;IF(DATA!H11="My Spouse is EMPLOYEE / PENSIONER",DATA!H52,DATA!H53)&amp;")  hereby declare that my spouse is a "&amp;DATA!I2&amp;"  and he/she is contributing for Employees"&amp;" Health Scheme (EHS) and a copy of undertaking given is enclosed."</f>
        <v>                     I (T.SRINIVASA RAO, S.A(P.S), Z.P.H.SCHOOL, MANGINAPUDI)  hereby declare that my spouse is a Service Pensioner  and he/she is contributing for Employees Health Scheme (EHS) and a copy of undertaking given is enclosed.</v>
      </c>
      <c r="C14" s="92"/>
      <c r="D14" s="92"/>
      <c r="E14" s="92"/>
      <c r="F14" s="92"/>
      <c r="G14" s="92"/>
      <c r="H14" s="92"/>
      <c r="I14" s="92"/>
      <c r="J14" s="92"/>
    </row>
    <row r="15" spans="1:10" ht="24.75" customHeight="1">
      <c r="A15" s="21"/>
      <c r="B15" s="22"/>
      <c r="C15" s="22"/>
      <c r="D15" s="22"/>
      <c r="E15" s="22"/>
      <c r="F15" s="22"/>
      <c r="G15" s="22"/>
      <c r="H15" s="22"/>
      <c r="I15" s="22"/>
      <c r="J15" s="22"/>
    </row>
    <row r="16" spans="7:8" ht="17.25">
      <c r="G16" s="90" t="s">
        <v>19</v>
      </c>
      <c r="H16" s="90"/>
    </row>
    <row r="17" ht="27.75" customHeight="1"/>
    <row r="18" spans="6:9" ht="17.25">
      <c r="F18" s="90" t="str">
        <f>"( "&amp;DATA!H7&amp;" )"</f>
        <v>( T.SRINIVASA RAO )</v>
      </c>
      <c r="G18" s="90"/>
      <c r="H18" s="90"/>
      <c r="I18" s="90"/>
    </row>
    <row r="19" ht="17.25">
      <c r="A19" s="14" t="str">
        <f>IF(DATA!H11="My Spouse is EMPLOYEE / PENSIONER","Attachments :","")</f>
        <v>Attachments :</v>
      </c>
    </row>
    <row r="20" ht="17.25">
      <c r="A20" s="23" t="str">
        <f>IF(DATA!H11="My Spouse is EMPLOYEE / PENSIONER","1. Copy of Undertaking of Spouse","")</f>
        <v>1. Copy of Undertaking of Spouse</v>
      </c>
    </row>
  </sheetData>
  <sheetProtection/>
  <mergeCells count="9">
    <mergeCell ref="F18:I18"/>
    <mergeCell ref="K2:L3"/>
    <mergeCell ref="B14:J14"/>
    <mergeCell ref="G16:H16"/>
    <mergeCell ref="A12:J12"/>
    <mergeCell ref="A1:J1"/>
    <mergeCell ref="A2:J2"/>
    <mergeCell ref="A3:J3"/>
    <mergeCell ref="B10:J10"/>
  </mergeCells>
  <hyperlinks>
    <hyperlink ref="K2:L3" location="DATA!A1" display="DATA"/>
  </hyperlinks>
  <printOptions/>
  <pageMargins left="0.7" right="0.7" top="0.75" bottom="0.75" header="0.3" footer="0.3"/>
  <pageSetup horizontalDpi="600" verticalDpi="600" orientation="portrait" r:id="rId1"/>
  <headerFooter>
    <oddHeader>&amp;Rhttp://iteacherz.blogspot.in</oddHeader>
  </headerFooter>
</worksheet>
</file>

<file path=xl/worksheets/sheet3.xml><?xml version="1.0" encoding="utf-8"?>
<worksheet xmlns="http://schemas.openxmlformats.org/spreadsheetml/2006/main" xmlns:r="http://schemas.openxmlformats.org/officeDocument/2006/relationships">
  <dimension ref="A1:L21"/>
  <sheetViews>
    <sheetView workbookViewId="0" topLeftCell="A1">
      <selection activeCell="K2" sqref="K2:L3"/>
    </sheetView>
  </sheetViews>
  <sheetFormatPr defaultColWidth="9.140625" defaultRowHeight="15"/>
  <cols>
    <col min="1" max="1" width="7.7109375" style="24" customWidth="1"/>
    <col min="2" max="9" width="9.140625" style="24" customWidth="1"/>
    <col min="10" max="10" width="7.8515625" style="24" customWidth="1"/>
    <col min="11" max="11" width="9.140625" style="24" customWidth="1"/>
    <col min="12" max="12" width="9.140625" style="25" customWidth="1"/>
    <col min="13" max="16384" width="9.140625" style="24" customWidth="1"/>
  </cols>
  <sheetData>
    <row r="1" spans="1:10" ht="18.75">
      <c r="A1" s="99" t="s">
        <v>15</v>
      </c>
      <c r="B1" s="99"/>
      <c r="C1" s="99"/>
      <c r="D1" s="99"/>
      <c r="E1" s="99"/>
      <c r="F1" s="99"/>
      <c r="G1" s="99"/>
      <c r="H1" s="99"/>
      <c r="I1" s="99"/>
      <c r="J1" s="99"/>
    </row>
    <row r="2" spans="1:12" ht="19.5">
      <c r="A2" s="95" t="s">
        <v>13</v>
      </c>
      <c r="B2" s="95"/>
      <c r="C2" s="95"/>
      <c r="D2" s="95"/>
      <c r="E2" s="95"/>
      <c r="F2" s="95"/>
      <c r="G2" s="95"/>
      <c r="H2" s="95"/>
      <c r="I2" s="95"/>
      <c r="J2" s="95"/>
      <c r="K2" s="98" t="s">
        <v>38</v>
      </c>
      <c r="L2" s="98"/>
    </row>
    <row r="3" spans="1:12" ht="21" customHeight="1">
      <c r="A3" s="96" t="s">
        <v>0</v>
      </c>
      <c r="B3" s="96"/>
      <c r="C3" s="96"/>
      <c r="D3" s="96"/>
      <c r="E3" s="96"/>
      <c r="F3" s="96"/>
      <c r="G3" s="96"/>
      <c r="H3" s="96"/>
      <c r="I3" s="96"/>
      <c r="J3" s="96"/>
      <c r="K3" s="98"/>
      <c r="L3" s="98"/>
    </row>
    <row r="4" spans="1:10" ht="24.75" customHeight="1">
      <c r="A4" s="16"/>
      <c r="B4" s="16"/>
      <c r="C4" s="16"/>
      <c r="D4" s="16"/>
      <c r="E4" s="16"/>
      <c r="F4" s="16"/>
      <c r="G4" s="16"/>
      <c r="H4" s="16"/>
      <c r="I4" s="16"/>
      <c r="J4" s="16"/>
    </row>
    <row r="5" ht="18.75">
      <c r="A5" s="24" t="s">
        <v>20</v>
      </c>
    </row>
    <row r="6" ht="18.75">
      <c r="A6" s="24" t="str">
        <f>"The "&amp;DATA!H16&amp;","</f>
        <v>The MANDAL EDUCATIONAL OFFICER,</v>
      </c>
    </row>
    <row r="7" ht="18.75">
      <c r="A7" s="24" t="str">
        <f>DATA!H17&amp;","</f>
        <v>M.R.C BUILDING,</v>
      </c>
    </row>
    <row r="8" ht="18.75">
      <c r="A8" s="24" t="str">
        <f>DATA!H18&amp;"."</f>
        <v>MUNDLALUR.</v>
      </c>
    </row>
    <row r="9" ht="24.75" customHeight="1"/>
    <row r="10" spans="1:10" ht="182.25" customHeight="1">
      <c r="A10" s="17" t="str">
        <f>IF(DATA!H11="My Spouse is EMPLOYEE / PENSIONER",DATA!H55,"")</f>
        <v>a</v>
      </c>
      <c r="B10" s="92" t="str">
        <f>"                     I ("&amp;IF(DATA!H11="My Spouse is EMPLOYEE / PENSIONER",DATA!H56,DATA!H57)&amp;") here by exercise my option to be covered under Employees Health Scheme and authorise deduction of Rs."&amp;IF(DATA!H11="My Spouse is EMPLOYEE / PENSIONER",DATA!H13,"________")&amp;"(in words "&amp;IF(DATA!H11="My Spouse is EMPLOYEE / PENSIONER",DATA!I48,"_____________")&amp;")  as my contribution towards Employees’ Health Scheme (EHS) from the "&amp;DATA!H41&amp;" of December, 2013 payable in January, 2014 onwards at the rates prescribed in G.O.Ms.No.174, HM &amp; FW (M2) Department, dated 01.11.2013"&amp;" and subsequent orders that may be issued from time to time revising the premium."</f>
        <v>                     I (CH.VIJAYA LAKSHMI, S.G.T, M.P.P.SCHOOL (A.A), PASUPUGALLU) here by exercise my option to be covered under Employees Health Scheme and authorise deduction of Rs.120(in words One Hundred and Twenty only)  as my contribution towards Employees’ Health Scheme (EHS) from the PENSION of December, 2013 payable in January, 2014 onwards at the rates prescribed in G.O.Ms.No.174, HM &amp; FW (M2) Department, dated 01.11.2013 and subsequent orders that may be issued from time to time revising the premium.</v>
      </c>
      <c r="C10" s="92"/>
      <c r="D10" s="92"/>
      <c r="E10" s="92"/>
      <c r="F10" s="92"/>
      <c r="G10" s="92"/>
      <c r="H10" s="92"/>
      <c r="I10" s="92"/>
      <c r="J10" s="92"/>
    </row>
    <row r="11" spans="1:10" ht="24.75" customHeight="1">
      <c r="A11" s="26"/>
      <c r="B11" s="27"/>
      <c r="C11" s="27"/>
      <c r="D11" s="27"/>
      <c r="E11" s="27"/>
      <c r="F11" s="27"/>
      <c r="G11" s="27"/>
      <c r="H11" s="27"/>
      <c r="I11" s="27"/>
      <c r="J11" s="27"/>
    </row>
    <row r="12" spans="1:10" ht="21">
      <c r="A12" s="93" t="s">
        <v>1</v>
      </c>
      <c r="B12" s="93"/>
      <c r="C12" s="93"/>
      <c r="D12" s="93"/>
      <c r="E12" s="93"/>
      <c r="F12" s="93"/>
      <c r="G12" s="93"/>
      <c r="H12" s="93"/>
      <c r="I12" s="93"/>
      <c r="J12" s="93"/>
    </row>
    <row r="13" spans="1:9" ht="24.75" customHeight="1">
      <c r="A13" s="16"/>
      <c r="B13" s="16"/>
      <c r="C13" s="16"/>
      <c r="D13" s="16"/>
      <c r="E13" s="16"/>
      <c r="F13" s="16"/>
      <c r="G13" s="16"/>
      <c r="H13" s="16"/>
      <c r="I13" s="16"/>
    </row>
    <row r="14" spans="1:10" ht="99.75" customHeight="1">
      <c r="A14" s="20">
        <f>IF(DATA!H11="My Spouse is EMPLOYEE / PENSIONER","",DATA!H55)</f>
      </c>
      <c r="B14" s="92" t="str">
        <f>"                     I ("&amp;IF(DATA!H11="My Spouse is NOT EMPLOYEE / PENSIONER",DATA!H56,DATA!H57)&amp;")  hereby declare that my spouse is a "&amp;DATA!I2&amp;"  and he/she is contributing for Employees"&amp;" Health Scheme (EHS) and a copy of undertaking given is enclosed."</f>
        <v>                     I (__________________, ______, ____________, ___________)  hereby declare that my spouse is a Service Pensioner  and he/she is contributing for Employees Health Scheme (EHS) and a copy of undertaking given is enclosed.</v>
      </c>
      <c r="C14" s="92"/>
      <c r="D14" s="92"/>
      <c r="E14" s="92"/>
      <c r="F14" s="92"/>
      <c r="G14" s="92"/>
      <c r="H14" s="92"/>
      <c r="I14" s="92"/>
      <c r="J14" s="92"/>
    </row>
    <row r="15" spans="1:10" ht="27" customHeight="1">
      <c r="A15" s="28"/>
      <c r="B15" s="29"/>
      <c r="C15" s="29"/>
      <c r="D15" s="29"/>
      <c r="E15" s="29"/>
      <c r="F15" s="29"/>
      <c r="G15" s="29"/>
      <c r="H15" s="29"/>
      <c r="I15" s="29"/>
      <c r="J15" s="29"/>
    </row>
    <row r="16" ht="18.75">
      <c r="G16" s="24" t="s">
        <v>19</v>
      </c>
    </row>
    <row r="17" ht="30.75" customHeight="1"/>
    <row r="18" spans="6:9" ht="18.75">
      <c r="F18" s="97" t="str">
        <f>"( "&amp;DATA!H14&amp;") "</f>
        <v>( CH.VIJAYA LAKSHMI) </v>
      </c>
      <c r="G18" s="97"/>
      <c r="H18" s="97"/>
      <c r="I18" s="97"/>
    </row>
    <row r="20" ht="18.75">
      <c r="A20" s="24">
        <f>IF(DATA!H11="My Spouse is NOT EMPLOYEE / PENSIONER","Attachments :","")</f>
      </c>
    </row>
    <row r="21" ht="18.75">
      <c r="A21" s="24">
        <f>IF(DATA!H11="My Spouse is NOT EMPLOYEE / PENSIONER","1. Copy of Undertaking of Spouse","")</f>
      </c>
    </row>
  </sheetData>
  <sheetProtection/>
  <mergeCells count="8">
    <mergeCell ref="F18:I18"/>
    <mergeCell ref="K2:L3"/>
    <mergeCell ref="A12:J12"/>
    <mergeCell ref="B10:J10"/>
    <mergeCell ref="B14:J14"/>
    <mergeCell ref="A1:J1"/>
    <mergeCell ref="A2:J2"/>
    <mergeCell ref="A3:J3"/>
  </mergeCells>
  <hyperlinks>
    <hyperlink ref="K2:L3" location="DATA!A1" display="DATA!A1"/>
  </hyperlinks>
  <printOptions/>
  <pageMargins left="0.7" right="0.7" top="0.75" bottom="0.75" header="0.3" footer="0.3"/>
  <pageSetup horizontalDpi="600" verticalDpi="600" orientation="portrait" r:id="rId1"/>
  <headerFooter>
    <oddHeader>&amp;Rhttp://iteacherz.blogspot.in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dc:creator>
  <cp:keywords/>
  <dc:description/>
  <cp:lastModifiedBy>SRINIVAS</cp:lastModifiedBy>
  <cp:lastPrinted>2013-12-14T12:36:50Z</cp:lastPrinted>
  <dcterms:created xsi:type="dcterms:W3CDTF">2013-12-11T06:47:21Z</dcterms:created>
  <dcterms:modified xsi:type="dcterms:W3CDTF">2013-12-14T13:53:20Z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