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marrama\Desktop\"/>
    </mc:Choice>
  </mc:AlternateContent>
  <bookViews>
    <workbookView xWindow="240" yWindow="195" windowWidth="17070" windowHeight="9195" tabRatio="1000"/>
  </bookViews>
  <sheets>
    <sheet name="IMP-ATH" sheetId="14" r:id="rId1"/>
    <sheet name="CTL-ATL-TSB" sheetId="15" r:id="rId2"/>
    <sheet name="GRAPH" sheetId="19" r:id="rId3"/>
    <sheet name="PLAN" sheetId="35" r:id="rId4"/>
  </sheets>
  <externalReferences>
    <externalReference r:id="rId5"/>
    <externalReference r:id="rId6"/>
  </externalReferences>
  <definedNames>
    <definedName name="_xlnm._FilterDatabase" localSheetId="1" hidden="1">'CTL-ATL-TSB'!$B$1:$L$1167</definedName>
    <definedName name="ctlatltsb" localSheetId="3">'[1]CTL-ATL-TSB'!$D$1:$G$732</definedName>
    <definedName name="ctlatltsb">'CTL-ATL-TSB'!$F$1:$I$732</definedName>
    <definedName name="Date" localSheetId="3">#REF!</definedName>
    <definedName name="Date">#REF!</definedName>
    <definedName name="dati_pivot" localSheetId="3">#REF!</definedName>
    <definedName name="dati_pivot">#REF!</definedName>
    <definedName name="FTP" localSheetId="3">'[1]IMP-ATLETA'!$B$1</definedName>
    <definedName name="FTP">'IMP-ATH'!$B$1</definedName>
    <definedName name="FTPnuovo">[2]SUB!$D$1</definedName>
    <definedName name="Hrmax" localSheetId="3">'[1]IMP-ATLETA'!#REF!</definedName>
    <definedName name="Hrmax">'IMP-ATH'!#REF!</definedName>
    <definedName name="LTHR" localSheetId="3">'[1]IMP-ATLETA'!$D$1</definedName>
    <definedName name="LTHR">'IMP-ATH'!$D$1</definedName>
    <definedName name="Tab">'CTL-ATL-TSB'!$F$1:$L$1160</definedName>
    <definedName name="tabella">'CTL-ATL-TSB'!$F$1:$L$732</definedName>
    <definedName name="Vo2MAX" localSheetId="3">'[1]IMP-ATLETA'!#REF!</definedName>
    <definedName name="Vo2MAX">'IMP-ATH'!$G$1</definedName>
  </definedNames>
  <calcPr calcId="152511"/>
</workbook>
</file>

<file path=xl/calcChain.xml><?xml version="1.0" encoding="utf-8"?>
<calcChain xmlns="http://schemas.openxmlformats.org/spreadsheetml/2006/main">
  <c r="J1360" i="15" l="1"/>
  <c r="J1361" i="15"/>
  <c r="J1359" i="15" l="1"/>
  <c r="L1317" i="15"/>
  <c r="L1324" i="15"/>
  <c r="L1310" i="15"/>
  <c r="L1296" i="15"/>
  <c r="L1352" i="15"/>
  <c r="L1331" i="15"/>
  <c r="L1303" i="15"/>
  <c r="L1289" i="15"/>
  <c r="L1226" i="15" l="1"/>
  <c r="L1240" i="15"/>
  <c r="L1254" i="15"/>
  <c r="L1268" i="15"/>
  <c r="L1261" i="15"/>
  <c r="L1282" i="15"/>
  <c r="L1219" i="15"/>
  <c r="L1247" i="15"/>
  <c r="L1275" i="15"/>
  <c r="L1233" i="15"/>
  <c r="L22" i="15" l="1"/>
  <c r="L50" i="15"/>
  <c r="L78" i="15"/>
  <c r="L106" i="15"/>
  <c r="L134" i="15"/>
  <c r="L162" i="15"/>
  <c r="L190" i="15"/>
  <c r="L218" i="15"/>
  <c r="L246" i="15"/>
  <c r="L358" i="15"/>
  <c r="L414" i="15"/>
  <c r="L442" i="15"/>
  <c r="L470" i="15"/>
  <c r="L498" i="15"/>
  <c r="L526" i="15"/>
  <c r="L554" i="15"/>
  <c r="L610" i="15"/>
  <c r="L666" i="15"/>
  <c r="L694" i="15"/>
  <c r="L722" i="15"/>
  <c r="L750" i="15"/>
  <c r="L778" i="15"/>
  <c r="L834" i="15"/>
  <c r="L974" i="15"/>
  <c r="L1002" i="15"/>
  <c r="L1030" i="15"/>
  <c r="L1114" i="15"/>
  <c r="L1142" i="15"/>
  <c r="L274" i="15"/>
  <c r="L330" i="15"/>
  <c r="L386" i="15"/>
  <c r="L582" i="15"/>
  <c r="L638" i="15"/>
  <c r="L806" i="15"/>
  <c r="L862" i="15"/>
  <c r="L890" i="15"/>
  <c r="L918" i="15"/>
  <c r="L946" i="15"/>
  <c r="L1058" i="15"/>
  <c r="L1086" i="15"/>
  <c r="L36" i="15"/>
  <c r="L64" i="15"/>
  <c r="L92" i="15"/>
  <c r="L120" i="15"/>
  <c r="L148" i="15"/>
  <c r="L176" i="15"/>
  <c r="L204" i="15"/>
  <c r="L232" i="15"/>
  <c r="L260" i="15"/>
  <c r="L288" i="15"/>
  <c r="L316" i="15"/>
  <c r="L344" i="15"/>
  <c r="L372" i="15"/>
  <c r="L400" i="15"/>
  <c r="L428" i="15"/>
  <c r="L456" i="15"/>
  <c r="L484" i="15"/>
  <c r="L512" i="15"/>
  <c r="L540" i="15"/>
  <c r="L568" i="15"/>
  <c r="L596" i="15"/>
  <c r="L624" i="15"/>
  <c r="L652" i="15"/>
  <c r="L680" i="15"/>
  <c r="L708" i="15"/>
  <c r="L736" i="15"/>
  <c r="L764" i="15"/>
  <c r="L792" i="15"/>
  <c r="L820" i="15"/>
  <c r="L848" i="15"/>
  <c r="L876" i="15"/>
  <c r="L904" i="15"/>
  <c r="L932" i="15"/>
  <c r="L960" i="15"/>
  <c r="L988" i="15"/>
  <c r="L1016" i="15"/>
  <c r="L1044" i="15"/>
  <c r="L1072" i="15"/>
  <c r="L1100" i="15"/>
  <c r="L1128" i="15"/>
  <c r="L302" i="15"/>
  <c r="L1156" i="15"/>
  <c r="L1170" i="15"/>
  <c r="L1184" i="15"/>
  <c r="L1198" i="15"/>
  <c r="L1212" i="15"/>
  <c r="L1177" i="15"/>
  <c r="L8" i="15"/>
  <c r="L15" i="15"/>
  <c r="L29" i="15"/>
  <c r="L43" i="15"/>
  <c r="L57" i="15"/>
  <c r="L71" i="15"/>
  <c r="L85" i="15"/>
  <c r="L99" i="15"/>
  <c r="L113" i="15"/>
  <c r="L127" i="15"/>
  <c r="L141" i="15"/>
  <c r="L155" i="15"/>
  <c r="L169" i="15"/>
  <c r="L183" i="15"/>
  <c r="L197" i="15"/>
  <c r="L211" i="15"/>
  <c r="L225" i="15"/>
  <c r="L239" i="15"/>
  <c r="L253" i="15"/>
  <c r="L267" i="15"/>
  <c r="L281" i="15"/>
  <c r="L295" i="15"/>
  <c r="L309" i="15"/>
  <c r="L323" i="15"/>
  <c r="L337" i="15"/>
  <c r="L351" i="15"/>
  <c r="L365" i="15"/>
  <c r="L379" i="15"/>
  <c r="L393" i="15"/>
  <c r="L407" i="15"/>
  <c r="L421" i="15"/>
  <c r="L435" i="15"/>
  <c r="L449" i="15"/>
  <c r="L463" i="15"/>
  <c r="L477" i="15"/>
  <c r="L491" i="15"/>
  <c r="L505" i="15"/>
  <c r="L519" i="15"/>
  <c r="L533" i="15"/>
  <c r="L547" i="15"/>
  <c r="L561" i="15"/>
  <c r="L575" i="15"/>
  <c r="L589" i="15"/>
  <c r="L603" i="15"/>
  <c r="L617" i="15"/>
  <c r="L631" i="15"/>
  <c r="L645" i="15"/>
  <c r="L659" i="15"/>
  <c r="L673" i="15"/>
  <c r="L687" i="15"/>
  <c r="L701" i="15"/>
  <c r="L715" i="15"/>
  <c r="L729" i="15"/>
  <c r="L743" i="15"/>
  <c r="L757" i="15"/>
  <c r="L771" i="15"/>
  <c r="L785" i="15"/>
  <c r="L799" i="15"/>
  <c r="L813" i="15"/>
  <c r="L827" i="15"/>
  <c r="L841" i="15"/>
  <c r="L855" i="15"/>
  <c r="L869" i="15"/>
  <c r="L883" i="15"/>
  <c r="L897" i="15"/>
  <c r="L911" i="15"/>
  <c r="L925" i="15"/>
  <c r="L939" i="15"/>
  <c r="L953" i="15"/>
  <c r="L967" i="15"/>
  <c r="L981" i="15"/>
  <c r="L995" i="15"/>
  <c r="L1009" i="15"/>
  <c r="L1023" i="15"/>
  <c r="L1037" i="15"/>
  <c r="L1051" i="15"/>
  <c r="L1065" i="15"/>
  <c r="L1079" i="15"/>
  <c r="L1093" i="15"/>
  <c r="L1107" i="15"/>
  <c r="L1121" i="15"/>
  <c r="L1135" i="15"/>
  <c r="L1149" i="15"/>
  <c r="L1163" i="15"/>
  <c r="L1191" i="15"/>
  <c r="L1205" i="15"/>
  <c r="L1359" i="15" l="1"/>
  <c r="M4" i="35" l="1"/>
  <c r="L4" i="35"/>
  <c r="K4" i="35"/>
  <c r="J5" i="35" s="1"/>
  <c r="M5" i="35" s="1"/>
  <c r="K5" i="35" l="1"/>
  <c r="J6" i="35" s="1"/>
  <c r="M6" i="35" s="1"/>
  <c r="L5" i="35"/>
  <c r="L6" i="35" l="1"/>
  <c r="K6" i="35"/>
  <c r="K7" i="35" s="1"/>
  <c r="J7" i="35" l="1"/>
  <c r="L7" i="35" s="1"/>
  <c r="J8" i="35"/>
  <c r="K8" i="35"/>
  <c r="M7" i="35" l="1"/>
  <c r="J9" i="35"/>
  <c r="K9" i="35"/>
  <c r="M8" i="35"/>
  <c r="L8" i="35"/>
  <c r="J10" i="35" l="1"/>
  <c r="K10" i="35"/>
  <c r="M9" i="35"/>
  <c r="L9" i="35"/>
  <c r="J11" i="35" l="1"/>
  <c r="K11" i="35"/>
  <c r="M10" i="35"/>
  <c r="L10" i="35"/>
  <c r="J12" i="35" l="1"/>
  <c r="K12" i="35"/>
  <c r="M11" i="35"/>
  <c r="L11" i="35"/>
  <c r="J13" i="35" l="1"/>
  <c r="K13" i="35"/>
  <c r="M12" i="35"/>
  <c r="L12" i="35"/>
  <c r="K14" i="35" l="1"/>
  <c r="J14" i="35"/>
  <c r="L13" i="35"/>
  <c r="M13" i="35"/>
  <c r="L14" i="35" l="1"/>
  <c r="M14" i="35"/>
  <c r="J15" i="35"/>
  <c r="K15" i="35"/>
  <c r="J16" i="35" l="1"/>
  <c r="K16" i="35"/>
  <c r="L15" i="35"/>
  <c r="M15" i="35"/>
  <c r="J17" i="35" l="1"/>
  <c r="K17" i="35"/>
  <c r="M16" i="35"/>
  <c r="L16" i="35"/>
  <c r="K18" i="35" l="1"/>
  <c r="J18" i="35"/>
  <c r="L17" i="35"/>
  <c r="M17" i="35"/>
  <c r="L18" i="35" l="1"/>
  <c r="M18" i="35"/>
  <c r="K19" i="35"/>
  <c r="J19" i="35"/>
  <c r="L19" i="35" l="1"/>
  <c r="M19" i="35"/>
  <c r="J20" i="35"/>
  <c r="K20" i="35"/>
  <c r="J21" i="35" l="1"/>
  <c r="K21" i="35"/>
  <c r="M20" i="35"/>
  <c r="L20" i="35"/>
  <c r="K22" i="35" l="1"/>
  <c r="J22" i="35"/>
  <c r="M21" i="35"/>
  <c r="L21" i="35"/>
  <c r="L22" i="35" l="1"/>
  <c r="M22" i="35"/>
  <c r="K23" i="35"/>
  <c r="J23" i="35"/>
  <c r="L23" i="35" l="1"/>
  <c r="M23" i="35"/>
  <c r="J24" i="35"/>
  <c r="K24" i="35"/>
  <c r="J25" i="35" l="1"/>
  <c r="K25" i="35"/>
  <c r="M24" i="35"/>
  <c r="L24" i="35"/>
  <c r="K26" i="35" l="1"/>
  <c r="J26" i="35"/>
  <c r="M25" i="35"/>
  <c r="L25" i="35"/>
  <c r="L26" i="35" l="1"/>
  <c r="M26" i="35"/>
  <c r="K27" i="35"/>
  <c r="J27" i="35"/>
  <c r="L27" i="35" l="1"/>
  <c r="M27" i="35"/>
  <c r="J28" i="35"/>
  <c r="K28" i="35"/>
  <c r="J29" i="35" l="1"/>
  <c r="K29" i="35"/>
  <c r="M28" i="35"/>
  <c r="L28" i="35"/>
  <c r="J30" i="35" l="1"/>
  <c r="K30" i="35"/>
  <c r="M29" i="35"/>
  <c r="L29" i="35"/>
  <c r="J31" i="35" l="1"/>
  <c r="K31" i="35"/>
  <c r="M30" i="35"/>
  <c r="L30" i="35"/>
  <c r="J32" i="35" l="1"/>
  <c r="K32" i="35"/>
  <c r="M31" i="35"/>
  <c r="L31" i="35"/>
  <c r="J33" i="35" l="1"/>
  <c r="K33" i="35"/>
  <c r="M32" i="35"/>
  <c r="L32" i="35"/>
  <c r="J34" i="35" l="1"/>
  <c r="K34" i="35"/>
  <c r="M33" i="35"/>
  <c r="L33" i="35"/>
  <c r="J35" i="35" l="1"/>
  <c r="K35" i="35"/>
  <c r="M34" i="35"/>
  <c r="L34" i="35"/>
  <c r="J36" i="35" l="1"/>
  <c r="K36" i="35"/>
  <c r="M35" i="35"/>
  <c r="L35" i="35"/>
  <c r="J37" i="35" l="1"/>
  <c r="K37" i="35"/>
  <c r="M36" i="35"/>
  <c r="L36" i="35"/>
  <c r="J38" i="35" l="1"/>
  <c r="K38" i="35"/>
  <c r="M37" i="35"/>
  <c r="L37" i="35"/>
  <c r="K39" i="35" l="1"/>
  <c r="J39" i="35"/>
  <c r="J40" i="35" l="1"/>
  <c r="K40" i="35"/>
  <c r="K41" i="35" l="1"/>
  <c r="J41" i="35"/>
  <c r="J42" i="35" l="1"/>
  <c r="K42" i="35"/>
  <c r="K43" i="35" l="1"/>
  <c r="J43" i="35"/>
  <c r="J44" i="35" l="1"/>
  <c r="K44" i="35"/>
  <c r="K45" i="35" l="1"/>
  <c r="J45" i="35"/>
  <c r="J46" i="35" l="1"/>
  <c r="K46" i="35"/>
  <c r="K47" i="35" l="1"/>
  <c r="J47" i="35"/>
  <c r="H3" i="15" l="1"/>
  <c r="H4" i="15" s="1"/>
  <c r="H5" i="15" s="1"/>
  <c r="H6" i="15" s="1"/>
  <c r="H7" i="15" s="1"/>
  <c r="H8" i="15" s="1"/>
  <c r="H9" i="15" s="1"/>
  <c r="H10" i="15" s="1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H49" i="15" s="1"/>
  <c r="H50" i="15" s="1"/>
  <c r="H51" i="15" s="1"/>
  <c r="H52" i="15" s="1"/>
  <c r="H53" i="15" s="1"/>
  <c r="H54" i="15" s="1"/>
  <c r="H55" i="15" s="1"/>
  <c r="H56" i="15" s="1"/>
  <c r="H57" i="15" s="1"/>
  <c r="H58" i="15" s="1"/>
  <c r="H59" i="15" s="1"/>
  <c r="H60" i="15" s="1"/>
  <c r="H61" i="15" s="1"/>
  <c r="H62" i="15" s="1"/>
  <c r="H63" i="15" s="1"/>
  <c r="H64" i="15" s="1"/>
  <c r="H65" i="15" s="1"/>
  <c r="H66" i="15" s="1"/>
  <c r="H67" i="15" s="1"/>
  <c r="H68" i="15" s="1"/>
  <c r="H69" i="15" s="1"/>
  <c r="H70" i="15" s="1"/>
  <c r="H71" i="15" s="1"/>
  <c r="H72" i="15" s="1"/>
  <c r="H73" i="15" s="1"/>
  <c r="H74" i="15" s="1"/>
  <c r="H75" i="15" s="1"/>
  <c r="H76" i="15" s="1"/>
  <c r="H77" i="15" s="1"/>
  <c r="H78" i="15" s="1"/>
  <c r="H79" i="15" s="1"/>
  <c r="H80" i="15" s="1"/>
  <c r="H81" i="15" s="1"/>
  <c r="H82" i="15" s="1"/>
  <c r="H83" i="15" s="1"/>
  <c r="H84" i="15" s="1"/>
  <c r="H85" i="15" s="1"/>
  <c r="H86" i="15" s="1"/>
  <c r="H87" i="15" s="1"/>
  <c r="H88" i="15" s="1"/>
  <c r="H89" i="15" s="1"/>
  <c r="H90" i="15" s="1"/>
  <c r="H91" i="15" s="1"/>
  <c r="H92" i="15" s="1"/>
  <c r="H93" i="15" s="1"/>
  <c r="H94" i="15" s="1"/>
  <c r="H95" i="15" s="1"/>
  <c r="H96" i="15" s="1"/>
  <c r="H97" i="15" s="1"/>
  <c r="H98" i="15" s="1"/>
  <c r="H99" i="15" s="1"/>
  <c r="H100" i="15" s="1"/>
  <c r="H101" i="15" s="1"/>
  <c r="H102" i="15" s="1"/>
  <c r="H103" i="15" s="1"/>
  <c r="H104" i="15" s="1"/>
  <c r="H105" i="15" s="1"/>
  <c r="H106" i="15" s="1"/>
  <c r="H107" i="15" s="1"/>
  <c r="H108" i="15" s="1"/>
  <c r="H109" i="15" s="1"/>
  <c r="H110" i="15" s="1"/>
  <c r="H111" i="15" s="1"/>
  <c r="H112" i="15" s="1"/>
  <c r="H113" i="15" s="1"/>
  <c r="H114" i="15" s="1"/>
  <c r="H115" i="15" s="1"/>
  <c r="H116" i="15" s="1"/>
  <c r="H117" i="15" s="1"/>
  <c r="H118" i="15" s="1"/>
  <c r="H119" i="15" s="1"/>
  <c r="H120" i="15" s="1"/>
  <c r="H121" i="15" s="1"/>
  <c r="H122" i="15" s="1"/>
  <c r="H123" i="15" s="1"/>
  <c r="H124" i="15" s="1"/>
  <c r="H125" i="15" s="1"/>
  <c r="H126" i="15" s="1"/>
  <c r="H127" i="15" s="1"/>
  <c r="H128" i="15" s="1"/>
  <c r="H129" i="15" s="1"/>
  <c r="H130" i="15" s="1"/>
  <c r="H131" i="15" s="1"/>
  <c r="H132" i="15" s="1"/>
  <c r="H133" i="15" s="1"/>
  <c r="H134" i="15" s="1"/>
  <c r="H135" i="15" s="1"/>
  <c r="H136" i="15" s="1"/>
  <c r="H137" i="15" s="1"/>
  <c r="H138" i="15" s="1"/>
  <c r="H139" i="15" s="1"/>
  <c r="H140" i="15" s="1"/>
  <c r="H141" i="15" s="1"/>
  <c r="H142" i="15" s="1"/>
  <c r="H143" i="15" s="1"/>
  <c r="H144" i="15" s="1"/>
  <c r="H145" i="15" s="1"/>
  <c r="H146" i="15" s="1"/>
  <c r="H147" i="15" s="1"/>
  <c r="H148" i="15" s="1"/>
  <c r="H149" i="15" s="1"/>
  <c r="H150" i="15" s="1"/>
  <c r="H151" i="15" s="1"/>
  <c r="H152" i="15" s="1"/>
  <c r="H153" i="15" s="1"/>
  <c r="H154" i="15" s="1"/>
  <c r="H155" i="15" s="1"/>
  <c r="H156" i="15" s="1"/>
  <c r="H157" i="15" s="1"/>
  <c r="H158" i="15" s="1"/>
  <c r="H159" i="15" s="1"/>
  <c r="H160" i="15" s="1"/>
  <c r="H161" i="15" s="1"/>
  <c r="H162" i="15" s="1"/>
  <c r="H163" i="15" s="1"/>
  <c r="H164" i="15" s="1"/>
  <c r="H165" i="15" s="1"/>
  <c r="H166" i="15" s="1"/>
  <c r="H167" i="15" s="1"/>
  <c r="H168" i="15" s="1"/>
  <c r="H169" i="15" s="1"/>
  <c r="H170" i="15" s="1"/>
  <c r="H171" i="15" s="1"/>
  <c r="H172" i="15" s="1"/>
  <c r="H173" i="15" s="1"/>
  <c r="H174" i="15" s="1"/>
  <c r="H175" i="15" s="1"/>
  <c r="H176" i="15" s="1"/>
  <c r="H177" i="15" s="1"/>
  <c r="H178" i="15" s="1"/>
  <c r="H179" i="15" s="1"/>
  <c r="H180" i="15" s="1"/>
  <c r="H181" i="15" s="1"/>
  <c r="H182" i="15" s="1"/>
  <c r="H183" i="15" s="1"/>
  <c r="H184" i="15" s="1"/>
  <c r="H185" i="15" s="1"/>
  <c r="H186" i="15" s="1"/>
  <c r="H187" i="15" s="1"/>
  <c r="H188" i="15" s="1"/>
  <c r="H189" i="15" s="1"/>
  <c r="H190" i="15" s="1"/>
  <c r="H191" i="15" s="1"/>
  <c r="H192" i="15" s="1"/>
  <c r="H193" i="15" s="1"/>
  <c r="H194" i="15" s="1"/>
  <c r="H195" i="15" s="1"/>
  <c r="H196" i="15" s="1"/>
  <c r="H197" i="15" s="1"/>
  <c r="H198" i="15" s="1"/>
  <c r="H199" i="15" s="1"/>
  <c r="H200" i="15" s="1"/>
  <c r="H201" i="15" s="1"/>
  <c r="H202" i="15" s="1"/>
  <c r="H203" i="15" s="1"/>
  <c r="H204" i="15" s="1"/>
  <c r="H205" i="15" s="1"/>
  <c r="H206" i="15" s="1"/>
  <c r="H207" i="15" s="1"/>
  <c r="H208" i="15" s="1"/>
  <c r="H209" i="15" s="1"/>
  <c r="H210" i="15" s="1"/>
  <c r="H211" i="15" s="1"/>
  <c r="H212" i="15" s="1"/>
  <c r="H213" i="15" s="1"/>
  <c r="H214" i="15" s="1"/>
  <c r="H215" i="15" s="1"/>
  <c r="H216" i="15" s="1"/>
  <c r="H217" i="15" s="1"/>
  <c r="H218" i="15" s="1"/>
  <c r="H219" i="15" s="1"/>
  <c r="H220" i="15" s="1"/>
  <c r="H221" i="15" s="1"/>
  <c r="H222" i="15" s="1"/>
  <c r="H223" i="15" s="1"/>
  <c r="H224" i="15" s="1"/>
  <c r="H225" i="15" s="1"/>
  <c r="H226" i="15" s="1"/>
  <c r="H227" i="15" s="1"/>
  <c r="H228" i="15" s="1"/>
  <c r="H229" i="15" s="1"/>
  <c r="H230" i="15" s="1"/>
  <c r="H231" i="15" s="1"/>
  <c r="H232" i="15" s="1"/>
  <c r="H233" i="15" s="1"/>
  <c r="H234" i="15" s="1"/>
  <c r="H235" i="15" s="1"/>
  <c r="H236" i="15" s="1"/>
  <c r="H237" i="15" s="1"/>
  <c r="H238" i="15" s="1"/>
  <c r="H239" i="15" s="1"/>
  <c r="H240" i="15" s="1"/>
  <c r="H241" i="15" s="1"/>
  <c r="H242" i="15" s="1"/>
  <c r="H243" i="15" s="1"/>
  <c r="H244" i="15" s="1"/>
  <c r="H245" i="15" s="1"/>
  <c r="H246" i="15" s="1"/>
  <c r="H247" i="15" s="1"/>
  <c r="H248" i="15" s="1"/>
  <c r="H249" i="15" s="1"/>
  <c r="H250" i="15" s="1"/>
  <c r="H251" i="15" s="1"/>
  <c r="H252" i="15" s="1"/>
  <c r="H253" i="15" s="1"/>
  <c r="H254" i="15" s="1"/>
  <c r="H255" i="15" s="1"/>
  <c r="H256" i="15" s="1"/>
  <c r="H257" i="15" s="1"/>
  <c r="H258" i="15" s="1"/>
  <c r="H259" i="15" s="1"/>
  <c r="H260" i="15" s="1"/>
  <c r="H261" i="15" s="1"/>
  <c r="H262" i="15" s="1"/>
  <c r="H263" i="15" s="1"/>
  <c r="H264" i="15" s="1"/>
  <c r="H265" i="15" s="1"/>
  <c r="H266" i="15" s="1"/>
  <c r="H267" i="15" s="1"/>
  <c r="H268" i="15" s="1"/>
  <c r="H269" i="15" s="1"/>
  <c r="H270" i="15" s="1"/>
  <c r="H271" i="15" s="1"/>
  <c r="H272" i="15" s="1"/>
  <c r="H273" i="15" s="1"/>
  <c r="H274" i="15" s="1"/>
  <c r="H275" i="15" s="1"/>
  <c r="H276" i="15" s="1"/>
  <c r="H277" i="15" s="1"/>
  <c r="H278" i="15" s="1"/>
  <c r="H279" i="15" s="1"/>
  <c r="H280" i="15" s="1"/>
  <c r="H281" i="15" s="1"/>
  <c r="H282" i="15" s="1"/>
  <c r="H283" i="15" s="1"/>
  <c r="H284" i="15" s="1"/>
  <c r="H285" i="15" s="1"/>
  <c r="H286" i="15" s="1"/>
  <c r="H287" i="15" s="1"/>
  <c r="H288" i="15" s="1"/>
  <c r="H289" i="15" s="1"/>
  <c r="H290" i="15" s="1"/>
  <c r="H291" i="15" s="1"/>
  <c r="H292" i="15" s="1"/>
  <c r="H293" i="15" s="1"/>
  <c r="H294" i="15" s="1"/>
  <c r="H295" i="15" s="1"/>
  <c r="H296" i="15" s="1"/>
  <c r="H297" i="15" s="1"/>
  <c r="H298" i="15" s="1"/>
  <c r="H299" i="15" s="1"/>
  <c r="H300" i="15" s="1"/>
  <c r="H301" i="15" s="1"/>
  <c r="H302" i="15" s="1"/>
  <c r="H303" i="15" s="1"/>
  <c r="H304" i="15" s="1"/>
  <c r="H305" i="15" s="1"/>
  <c r="H306" i="15" s="1"/>
  <c r="H307" i="15" s="1"/>
  <c r="H308" i="15" s="1"/>
  <c r="H309" i="15" s="1"/>
  <c r="H310" i="15" s="1"/>
  <c r="H311" i="15" s="1"/>
  <c r="H312" i="15" s="1"/>
  <c r="H313" i="15" s="1"/>
  <c r="H314" i="15" s="1"/>
  <c r="H315" i="15" s="1"/>
  <c r="H316" i="15" s="1"/>
  <c r="H317" i="15" s="1"/>
  <c r="H318" i="15" s="1"/>
  <c r="H319" i="15" s="1"/>
  <c r="H320" i="15" s="1"/>
  <c r="H321" i="15" s="1"/>
  <c r="H322" i="15" s="1"/>
  <c r="H323" i="15" s="1"/>
  <c r="H324" i="15" s="1"/>
  <c r="H325" i="15" s="1"/>
  <c r="H326" i="15" s="1"/>
  <c r="H327" i="15" s="1"/>
  <c r="H328" i="15" s="1"/>
  <c r="H329" i="15" s="1"/>
  <c r="H330" i="15" s="1"/>
  <c r="H331" i="15" s="1"/>
  <c r="H332" i="15" s="1"/>
  <c r="H333" i="15" s="1"/>
  <c r="H334" i="15" s="1"/>
  <c r="H335" i="15" s="1"/>
  <c r="H336" i="15" s="1"/>
  <c r="H337" i="15" s="1"/>
  <c r="H338" i="15" s="1"/>
  <c r="H339" i="15" s="1"/>
  <c r="H340" i="15" s="1"/>
  <c r="H341" i="15" s="1"/>
  <c r="H342" i="15" s="1"/>
  <c r="H343" i="15" s="1"/>
  <c r="H344" i="15" s="1"/>
  <c r="H345" i="15" s="1"/>
  <c r="H346" i="15" s="1"/>
  <c r="H347" i="15" s="1"/>
  <c r="H348" i="15" s="1"/>
  <c r="H349" i="15" s="1"/>
  <c r="H350" i="15" s="1"/>
  <c r="H351" i="15" s="1"/>
  <c r="H352" i="15" s="1"/>
  <c r="H353" i="15" s="1"/>
  <c r="H354" i="15" s="1"/>
  <c r="H355" i="15" s="1"/>
  <c r="H356" i="15" s="1"/>
  <c r="H357" i="15" s="1"/>
  <c r="H358" i="15" s="1"/>
  <c r="H359" i="15" s="1"/>
  <c r="H360" i="15" s="1"/>
  <c r="H361" i="15" s="1"/>
  <c r="H362" i="15" s="1"/>
  <c r="H363" i="15" s="1"/>
  <c r="H364" i="15" s="1"/>
  <c r="H365" i="15" s="1"/>
  <c r="H366" i="15" s="1"/>
  <c r="H367" i="15" s="1"/>
  <c r="H368" i="15" s="1"/>
  <c r="H369" i="15" s="1"/>
  <c r="H370" i="15" s="1"/>
  <c r="H371" i="15" s="1"/>
  <c r="H372" i="15" s="1"/>
  <c r="H373" i="15" s="1"/>
  <c r="H374" i="15" s="1"/>
  <c r="H375" i="15" s="1"/>
  <c r="H376" i="15" s="1"/>
  <c r="H377" i="15" s="1"/>
  <c r="H378" i="15" s="1"/>
  <c r="H379" i="15" s="1"/>
  <c r="H380" i="15" s="1"/>
  <c r="H381" i="15" s="1"/>
  <c r="H382" i="15" s="1"/>
  <c r="H383" i="15" s="1"/>
  <c r="H384" i="15" s="1"/>
  <c r="H385" i="15" s="1"/>
  <c r="H386" i="15" s="1"/>
  <c r="H387" i="15" s="1"/>
  <c r="H388" i="15" s="1"/>
  <c r="H389" i="15" s="1"/>
  <c r="H390" i="15" s="1"/>
  <c r="H391" i="15" s="1"/>
  <c r="H392" i="15" s="1"/>
  <c r="H393" i="15" s="1"/>
  <c r="H394" i="15" s="1"/>
  <c r="H395" i="15" s="1"/>
  <c r="H396" i="15" s="1"/>
  <c r="H397" i="15" s="1"/>
  <c r="H398" i="15" s="1"/>
  <c r="H399" i="15" s="1"/>
  <c r="H400" i="15" s="1"/>
  <c r="H401" i="15" s="1"/>
  <c r="H402" i="15" s="1"/>
  <c r="H403" i="15" s="1"/>
  <c r="H404" i="15" s="1"/>
  <c r="H405" i="15" s="1"/>
  <c r="H406" i="15" s="1"/>
  <c r="H407" i="15" s="1"/>
  <c r="H408" i="15" s="1"/>
  <c r="H409" i="15" s="1"/>
  <c r="H410" i="15" s="1"/>
  <c r="H411" i="15" s="1"/>
  <c r="H412" i="15" s="1"/>
  <c r="H413" i="15" s="1"/>
  <c r="H414" i="15" s="1"/>
  <c r="H415" i="15" s="1"/>
  <c r="H416" i="15" s="1"/>
  <c r="H417" i="15" s="1"/>
  <c r="H418" i="15" s="1"/>
  <c r="H419" i="15" s="1"/>
  <c r="H420" i="15" s="1"/>
  <c r="H421" i="15" s="1"/>
  <c r="H422" i="15" s="1"/>
  <c r="H423" i="15" s="1"/>
  <c r="H424" i="15" s="1"/>
  <c r="H425" i="15" s="1"/>
  <c r="H426" i="15" s="1"/>
  <c r="H427" i="15" s="1"/>
  <c r="H428" i="15" s="1"/>
  <c r="H429" i="15" s="1"/>
  <c r="H430" i="15" s="1"/>
  <c r="H431" i="15" s="1"/>
  <c r="H432" i="15" s="1"/>
  <c r="H433" i="15" s="1"/>
  <c r="H434" i="15" s="1"/>
  <c r="H435" i="15" s="1"/>
  <c r="H436" i="15" s="1"/>
  <c r="H437" i="15" s="1"/>
  <c r="H438" i="15" s="1"/>
  <c r="H439" i="15" s="1"/>
  <c r="H440" i="15" s="1"/>
  <c r="H441" i="15" s="1"/>
  <c r="H442" i="15" s="1"/>
  <c r="H443" i="15" s="1"/>
  <c r="H444" i="15" s="1"/>
  <c r="H445" i="15" s="1"/>
  <c r="H446" i="15" s="1"/>
  <c r="H447" i="15" s="1"/>
  <c r="H448" i="15" s="1"/>
  <c r="H449" i="15" s="1"/>
  <c r="H450" i="15" s="1"/>
  <c r="H451" i="15" s="1"/>
  <c r="H452" i="15" s="1"/>
  <c r="H453" i="15" s="1"/>
  <c r="H454" i="15" s="1"/>
  <c r="H455" i="15" s="1"/>
  <c r="H456" i="15" s="1"/>
  <c r="H457" i="15" s="1"/>
  <c r="H458" i="15" s="1"/>
  <c r="H459" i="15" s="1"/>
  <c r="H460" i="15" s="1"/>
  <c r="H461" i="15" s="1"/>
  <c r="H462" i="15" s="1"/>
  <c r="H463" i="15" s="1"/>
  <c r="H464" i="15" s="1"/>
  <c r="H465" i="15" s="1"/>
  <c r="H466" i="15" s="1"/>
  <c r="H467" i="15" s="1"/>
  <c r="H468" i="15" s="1"/>
  <c r="H469" i="15" s="1"/>
  <c r="H470" i="15" s="1"/>
  <c r="H471" i="15" s="1"/>
  <c r="H472" i="15" s="1"/>
  <c r="H473" i="15" s="1"/>
  <c r="H474" i="15" s="1"/>
  <c r="H475" i="15" s="1"/>
  <c r="H476" i="15" s="1"/>
  <c r="H477" i="15" s="1"/>
  <c r="H478" i="15" s="1"/>
  <c r="H479" i="15" s="1"/>
  <c r="H480" i="15" s="1"/>
  <c r="H481" i="15" s="1"/>
  <c r="H482" i="15" s="1"/>
  <c r="H483" i="15" s="1"/>
  <c r="H484" i="15" s="1"/>
  <c r="H485" i="15" s="1"/>
  <c r="H486" i="15" s="1"/>
  <c r="H487" i="15" s="1"/>
  <c r="H488" i="15" s="1"/>
  <c r="H489" i="15" s="1"/>
  <c r="H490" i="15" s="1"/>
  <c r="H491" i="15" s="1"/>
  <c r="H492" i="15" s="1"/>
  <c r="H493" i="15" s="1"/>
  <c r="H494" i="15" s="1"/>
  <c r="H495" i="15" s="1"/>
  <c r="H496" i="15" s="1"/>
  <c r="H497" i="15" s="1"/>
  <c r="H498" i="15" s="1"/>
  <c r="H499" i="15" s="1"/>
  <c r="H500" i="15" s="1"/>
  <c r="H501" i="15" s="1"/>
  <c r="H502" i="15" s="1"/>
  <c r="H503" i="15" s="1"/>
  <c r="H504" i="15" s="1"/>
  <c r="H505" i="15" s="1"/>
  <c r="H506" i="15" s="1"/>
  <c r="H507" i="15" s="1"/>
  <c r="H508" i="15" s="1"/>
  <c r="H509" i="15" s="1"/>
  <c r="H510" i="15" s="1"/>
  <c r="H511" i="15" s="1"/>
  <c r="H512" i="15" s="1"/>
  <c r="H513" i="15" s="1"/>
  <c r="H514" i="15" s="1"/>
  <c r="H515" i="15" s="1"/>
  <c r="H516" i="15" s="1"/>
  <c r="H517" i="15" s="1"/>
  <c r="H518" i="15" s="1"/>
  <c r="H519" i="15" s="1"/>
  <c r="H520" i="15" s="1"/>
  <c r="H521" i="15" s="1"/>
  <c r="H522" i="15" s="1"/>
  <c r="H523" i="15" s="1"/>
  <c r="H524" i="15" s="1"/>
  <c r="H525" i="15" s="1"/>
  <c r="H526" i="15" s="1"/>
  <c r="H527" i="15" s="1"/>
  <c r="H528" i="15" s="1"/>
  <c r="H529" i="15" s="1"/>
  <c r="H530" i="15" s="1"/>
  <c r="H531" i="15" s="1"/>
  <c r="H532" i="15" s="1"/>
  <c r="H533" i="15" s="1"/>
  <c r="H534" i="15" s="1"/>
  <c r="H535" i="15" s="1"/>
  <c r="H536" i="15" s="1"/>
  <c r="H537" i="15" s="1"/>
  <c r="H538" i="15" s="1"/>
  <c r="H539" i="15" s="1"/>
  <c r="H540" i="15" s="1"/>
  <c r="H541" i="15" s="1"/>
  <c r="H542" i="15" s="1"/>
  <c r="H543" i="15" s="1"/>
  <c r="H544" i="15" s="1"/>
  <c r="H545" i="15" s="1"/>
  <c r="H546" i="15" s="1"/>
  <c r="H547" i="15" s="1"/>
  <c r="H548" i="15" s="1"/>
  <c r="H549" i="15" s="1"/>
  <c r="H550" i="15" s="1"/>
  <c r="H551" i="15" s="1"/>
  <c r="H552" i="15" s="1"/>
  <c r="H553" i="15" s="1"/>
  <c r="H554" i="15" s="1"/>
  <c r="H555" i="15" s="1"/>
  <c r="H556" i="15" s="1"/>
  <c r="H557" i="15" s="1"/>
  <c r="H558" i="15" s="1"/>
  <c r="H559" i="15" s="1"/>
  <c r="H560" i="15" s="1"/>
  <c r="H561" i="15" s="1"/>
  <c r="H562" i="15" s="1"/>
  <c r="H563" i="15" s="1"/>
  <c r="H564" i="15" s="1"/>
  <c r="H565" i="15" s="1"/>
  <c r="H566" i="15" s="1"/>
  <c r="H567" i="15" s="1"/>
  <c r="H568" i="15" s="1"/>
  <c r="H569" i="15" s="1"/>
  <c r="H570" i="15" s="1"/>
  <c r="H571" i="15" s="1"/>
  <c r="H572" i="15" s="1"/>
  <c r="H573" i="15" s="1"/>
  <c r="H574" i="15" s="1"/>
  <c r="H575" i="15" s="1"/>
  <c r="H576" i="15" s="1"/>
  <c r="H577" i="15" s="1"/>
  <c r="H578" i="15" s="1"/>
  <c r="H579" i="15" s="1"/>
  <c r="H580" i="15" s="1"/>
  <c r="H581" i="15" s="1"/>
  <c r="H582" i="15" s="1"/>
  <c r="H583" i="15" s="1"/>
  <c r="H584" i="15" s="1"/>
  <c r="H585" i="15" s="1"/>
  <c r="H586" i="15" s="1"/>
  <c r="H587" i="15" s="1"/>
  <c r="H588" i="15" s="1"/>
  <c r="H589" i="15" s="1"/>
  <c r="H590" i="15" s="1"/>
  <c r="H591" i="15" s="1"/>
  <c r="H592" i="15" s="1"/>
  <c r="H593" i="15" s="1"/>
  <c r="H594" i="15" s="1"/>
  <c r="H595" i="15" s="1"/>
  <c r="H596" i="15" s="1"/>
  <c r="H597" i="15" s="1"/>
  <c r="H598" i="15" s="1"/>
  <c r="H599" i="15" s="1"/>
  <c r="H600" i="15" s="1"/>
  <c r="H601" i="15" s="1"/>
  <c r="H602" i="15" s="1"/>
  <c r="H603" i="15" s="1"/>
  <c r="H604" i="15" s="1"/>
  <c r="H605" i="15" s="1"/>
  <c r="H606" i="15" s="1"/>
  <c r="H607" i="15" s="1"/>
  <c r="H608" i="15" s="1"/>
  <c r="H609" i="15" s="1"/>
  <c r="H610" i="15" s="1"/>
  <c r="H611" i="15" s="1"/>
  <c r="H612" i="15" s="1"/>
  <c r="H613" i="15" s="1"/>
  <c r="H614" i="15" s="1"/>
  <c r="H615" i="15" s="1"/>
  <c r="H616" i="15" s="1"/>
  <c r="H617" i="15" s="1"/>
  <c r="H618" i="15" s="1"/>
  <c r="H619" i="15" s="1"/>
  <c r="H620" i="15" s="1"/>
  <c r="H621" i="15" s="1"/>
  <c r="H622" i="15" s="1"/>
  <c r="H623" i="15" s="1"/>
  <c r="H624" i="15" s="1"/>
  <c r="H625" i="15" s="1"/>
  <c r="H626" i="15" s="1"/>
  <c r="H627" i="15" s="1"/>
  <c r="H628" i="15" s="1"/>
  <c r="H629" i="15" s="1"/>
  <c r="H630" i="15" s="1"/>
  <c r="H631" i="15" s="1"/>
  <c r="H632" i="15" s="1"/>
  <c r="H633" i="15" s="1"/>
  <c r="H634" i="15" s="1"/>
  <c r="H635" i="15" s="1"/>
  <c r="H636" i="15" s="1"/>
  <c r="H637" i="15" s="1"/>
  <c r="H638" i="15" s="1"/>
  <c r="H639" i="15" s="1"/>
  <c r="H640" i="15" s="1"/>
  <c r="H641" i="15" s="1"/>
  <c r="H642" i="15" s="1"/>
  <c r="H643" i="15" s="1"/>
  <c r="H644" i="15" s="1"/>
  <c r="H645" i="15" s="1"/>
  <c r="H646" i="15" s="1"/>
  <c r="H647" i="15" s="1"/>
  <c r="H648" i="15" s="1"/>
  <c r="H649" i="15" s="1"/>
  <c r="H650" i="15" s="1"/>
  <c r="H651" i="15" s="1"/>
  <c r="H652" i="15" s="1"/>
  <c r="H653" i="15" s="1"/>
  <c r="H654" i="15" s="1"/>
  <c r="H655" i="15" s="1"/>
  <c r="H656" i="15" s="1"/>
  <c r="H657" i="15" s="1"/>
  <c r="H658" i="15" s="1"/>
  <c r="H659" i="15" s="1"/>
  <c r="H660" i="15" s="1"/>
  <c r="H661" i="15" s="1"/>
  <c r="H662" i="15" s="1"/>
  <c r="H663" i="15" s="1"/>
  <c r="H664" i="15" s="1"/>
  <c r="H665" i="15" s="1"/>
  <c r="H666" i="15" s="1"/>
  <c r="H667" i="15" s="1"/>
  <c r="H668" i="15" s="1"/>
  <c r="H669" i="15" s="1"/>
  <c r="H670" i="15" s="1"/>
  <c r="H671" i="15" s="1"/>
  <c r="H672" i="15" s="1"/>
  <c r="H673" i="15" s="1"/>
  <c r="H674" i="15" s="1"/>
  <c r="H675" i="15" s="1"/>
  <c r="H676" i="15" s="1"/>
  <c r="H677" i="15" s="1"/>
  <c r="H678" i="15" s="1"/>
  <c r="H679" i="15" s="1"/>
  <c r="H680" i="15" s="1"/>
  <c r="H681" i="15" s="1"/>
  <c r="H682" i="15" s="1"/>
  <c r="H683" i="15" s="1"/>
  <c r="H684" i="15" s="1"/>
  <c r="H685" i="15" s="1"/>
  <c r="H686" i="15" s="1"/>
  <c r="H687" i="15" s="1"/>
  <c r="H688" i="15" s="1"/>
  <c r="H689" i="15" s="1"/>
  <c r="H690" i="15" s="1"/>
  <c r="H691" i="15" s="1"/>
  <c r="H692" i="15" s="1"/>
  <c r="H693" i="15" s="1"/>
  <c r="H694" i="15" s="1"/>
  <c r="H695" i="15" s="1"/>
  <c r="H696" i="15" s="1"/>
  <c r="H697" i="15" s="1"/>
  <c r="H698" i="15" s="1"/>
  <c r="H699" i="15" s="1"/>
  <c r="H700" i="15" s="1"/>
  <c r="H701" i="15" s="1"/>
  <c r="H702" i="15" s="1"/>
  <c r="H703" i="15" s="1"/>
  <c r="H704" i="15" s="1"/>
  <c r="H705" i="15" s="1"/>
  <c r="H706" i="15" s="1"/>
  <c r="H707" i="15" s="1"/>
  <c r="H708" i="15" s="1"/>
  <c r="H709" i="15" s="1"/>
  <c r="H710" i="15" s="1"/>
  <c r="H711" i="15" s="1"/>
  <c r="H712" i="15" s="1"/>
  <c r="I3" i="15"/>
  <c r="I4" i="15" s="1"/>
  <c r="I5" i="15" s="1"/>
  <c r="I6" i="15" s="1"/>
  <c r="I7" i="15" s="1"/>
  <c r="I8" i="15" s="1"/>
  <c r="I9" i="15" s="1"/>
  <c r="I10" i="15" s="1"/>
  <c r="I11" i="15" s="1"/>
  <c r="I12" i="15" s="1"/>
  <c r="I13" i="15" s="1"/>
  <c r="I14" i="15" s="1"/>
  <c r="I15" i="15" s="1"/>
  <c r="I16" i="15" s="1"/>
  <c r="I17" i="15" s="1"/>
  <c r="I18" i="15" s="1"/>
  <c r="I19" i="15" s="1"/>
  <c r="I20" i="15" s="1"/>
  <c r="I21" i="15" s="1"/>
  <c r="I22" i="15" s="1"/>
  <c r="I23" i="15" s="1"/>
  <c r="I24" i="15" s="1"/>
  <c r="I25" i="15" s="1"/>
  <c r="I26" i="15" s="1"/>
  <c r="I27" i="15" s="1"/>
  <c r="I28" i="15" s="1"/>
  <c r="I29" i="15" s="1"/>
  <c r="I30" i="15" s="1"/>
  <c r="I31" i="15" s="1"/>
  <c r="I32" i="15" s="1"/>
  <c r="I33" i="15" s="1"/>
  <c r="I34" i="15" s="1"/>
  <c r="I35" i="15" s="1"/>
  <c r="I36" i="15" s="1"/>
  <c r="I37" i="15" s="1"/>
  <c r="I38" i="15" s="1"/>
  <c r="I39" i="15" s="1"/>
  <c r="I40" i="15" s="1"/>
  <c r="I41" i="15" s="1"/>
  <c r="I42" i="15" s="1"/>
  <c r="I43" i="15" s="1"/>
  <c r="I44" i="15" s="1"/>
  <c r="I45" i="15" s="1"/>
  <c r="I46" i="15" s="1"/>
  <c r="I47" i="15" s="1"/>
  <c r="I48" i="15" s="1"/>
  <c r="I49" i="15" s="1"/>
  <c r="I50" i="15" s="1"/>
  <c r="I51" i="15" s="1"/>
  <c r="I52" i="15" s="1"/>
  <c r="I53" i="15" s="1"/>
  <c r="I54" i="15" s="1"/>
  <c r="I55" i="15" s="1"/>
  <c r="I56" i="15" s="1"/>
  <c r="I57" i="15" s="1"/>
  <c r="I58" i="15" s="1"/>
  <c r="I59" i="15" s="1"/>
  <c r="I60" i="15" s="1"/>
  <c r="I61" i="15" s="1"/>
  <c r="I62" i="15" s="1"/>
  <c r="I63" i="15" s="1"/>
  <c r="I64" i="15" s="1"/>
  <c r="I65" i="15" s="1"/>
  <c r="I66" i="15" s="1"/>
  <c r="I67" i="15" s="1"/>
  <c r="I68" i="15" s="1"/>
  <c r="I69" i="15" s="1"/>
  <c r="I70" i="15" s="1"/>
  <c r="I71" i="15" s="1"/>
  <c r="I72" i="15" s="1"/>
  <c r="I73" i="15" s="1"/>
  <c r="I74" i="15" s="1"/>
  <c r="I75" i="15" s="1"/>
  <c r="I76" i="15" s="1"/>
  <c r="I77" i="15" s="1"/>
  <c r="I78" i="15" s="1"/>
  <c r="I79" i="15" s="1"/>
  <c r="I80" i="15" s="1"/>
  <c r="I81" i="15" s="1"/>
  <c r="I82" i="15" s="1"/>
  <c r="I83" i="15" s="1"/>
  <c r="I84" i="15" s="1"/>
  <c r="I85" i="15" s="1"/>
  <c r="I86" i="15" s="1"/>
  <c r="I87" i="15" s="1"/>
  <c r="I88" i="15" s="1"/>
  <c r="I89" i="15" s="1"/>
  <c r="I90" i="15" s="1"/>
  <c r="I91" i="15" s="1"/>
  <c r="I92" i="15" s="1"/>
  <c r="I93" i="15" s="1"/>
  <c r="I94" i="15" s="1"/>
  <c r="I95" i="15" s="1"/>
  <c r="I96" i="15" s="1"/>
  <c r="I97" i="15" s="1"/>
  <c r="I98" i="15" s="1"/>
  <c r="I99" i="15" s="1"/>
  <c r="I100" i="15" s="1"/>
  <c r="I101" i="15" s="1"/>
  <c r="I102" i="15" s="1"/>
  <c r="I103" i="15" s="1"/>
  <c r="I104" i="15" s="1"/>
  <c r="I105" i="15" s="1"/>
  <c r="I106" i="15" s="1"/>
  <c r="I107" i="15" s="1"/>
  <c r="I108" i="15" s="1"/>
  <c r="I109" i="15" s="1"/>
  <c r="I110" i="15" s="1"/>
  <c r="I111" i="15" s="1"/>
  <c r="I112" i="15" s="1"/>
  <c r="I113" i="15" s="1"/>
  <c r="I114" i="15" s="1"/>
  <c r="I115" i="15" s="1"/>
  <c r="I116" i="15" s="1"/>
  <c r="I117" i="15" s="1"/>
  <c r="I118" i="15" s="1"/>
  <c r="I119" i="15" s="1"/>
  <c r="I120" i="15" s="1"/>
  <c r="I121" i="15" s="1"/>
  <c r="I122" i="15" s="1"/>
  <c r="I123" i="15" s="1"/>
  <c r="I124" i="15" s="1"/>
  <c r="I125" i="15" s="1"/>
  <c r="I126" i="15" s="1"/>
  <c r="I127" i="15" s="1"/>
  <c r="I128" i="15" s="1"/>
  <c r="I129" i="15" s="1"/>
  <c r="I130" i="15" s="1"/>
  <c r="I131" i="15" s="1"/>
  <c r="I132" i="15" s="1"/>
  <c r="I133" i="15" s="1"/>
  <c r="I134" i="15" s="1"/>
  <c r="I135" i="15" s="1"/>
  <c r="I136" i="15" s="1"/>
  <c r="I137" i="15" s="1"/>
  <c r="I138" i="15" s="1"/>
  <c r="I139" i="15" s="1"/>
  <c r="I140" i="15" s="1"/>
  <c r="I141" i="15" s="1"/>
  <c r="I142" i="15" s="1"/>
  <c r="I143" i="15" s="1"/>
  <c r="I144" i="15" s="1"/>
  <c r="I145" i="15" s="1"/>
  <c r="I146" i="15" s="1"/>
  <c r="I147" i="15" s="1"/>
  <c r="I148" i="15" s="1"/>
  <c r="I149" i="15" s="1"/>
  <c r="I150" i="15" s="1"/>
  <c r="I151" i="15" s="1"/>
  <c r="I152" i="15" s="1"/>
  <c r="I153" i="15" s="1"/>
  <c r="I154" i="15" s="1"/>
  <c r="I155" i="15" s="1"/>
  <c r="I156" i="15" s="1"/>
  <c r="I157" i="15" s="1"/>
  <c r="I158" i="15" s="1"/>
  <c r="I159" i="15" s="1"/>
  <c r="I160" i="15" s="1"/>
  <c r="I161" i="15" s="1"/>
  <c r="I162" i="15" s="1"/>
  <c r="I163" i="15" s="1"/>
  <c r="I164" i="15" s="1"/>
  <c r="I165" i="15" s="1"/>
  <c r="I166" i="15" s="1"/>
  <c r="I167" i="15" s="1"/>
  <c r="I168" i="15" s="1"/>
  <c r="I169" i="15" s="1"/>
  <c r="I170" i="15" s="1"/>
  <c r="I171" i="15" s="1"/>
  <c r="I172" i="15" s="1"/>
  <c r="I173" i="15" s="1"/>
  <c r="I174" i="15" s="1"/>
  <c r="I175" i="15" s="1"/>
  <c r="I176" i="15" s="1"/>
  <c r="I177" i="15" s="1"/>
  <c r="I178" i="15" s="1"/>
  <c r="I179" i="15" s="1"/>
  <c r="I180" i="15" s="1"/>
  <c r="I181" i="15" s="1"/>
  <c r="I182" i="15" s="1"/>
  <c r="I183" i="15" s="1"/>
  <c r="I184" i="15" s="1"/>
  <c r="I185" i="15" s="1"/>
  <c r="I186" i="15" s="1"/>
  <c r="I187" i="15" s="1"/>
  <c r="I188" i="15" s="1"/>
  <c r="I189" i="15" s="1"/>
  <c r="I190" i="15" s="1"/>
  <c r="I191" i="15" s="1"/>
  <c r="I192" i="15" s="1"/>
  <c r="I193" i="15" s="1"/>
  <c r="I194" i="15" s="1"/>
  <c r="I195" i="15" s="1"/>
  <c r="I196" i="15" s="1"/>
  <c r="I197" i="15" s="1"/>
  <c r="I198" i="15" s="1"/>
  <c r="I199" i="15" s="1"/>
  <c r="I200" i="15" s="1"/>
  <c r="I201" i="15" s="1"/>
  <c r="I202" i="15" s="1"/>
  <c r="I203" i="15" s="1"/>
  <c r="I204" i="15" s="1"/>
  <c r="I205" i="15" s="1"/>
  <c r="I206" i="15" s="1"/>
  <c r="I207" i="15" s="1"/>
  <c r="I208" i="15" s="1"/>
  <c r="I209" i="15" s="1"/>
  <c r="I210" i="15" s="1"/>
  <c r="I211" i="15" s="1"/>
  <c r="I212" i="15" s="1"/>
  <c r="I213" i="15" s="1"/>
  <c r="I214" i="15" s="1"/>
  <c r="I215" i="15" s="1"/>
  <c r="I216" i="15" s="1"/>
  <c r="I217" i="15" s="1"/>
  <c r="I218" i="15" s="1"/>
  <c r="I219" i="15" s="1"/>
  <c r="I220" i="15" s="1"/>
  <c r="I221" i="15" s="1"/>
  <c r="I222" i="15" s="1"/>
  <c r="I223" i="15" s="1"/>
  <c r="I224" i="15" s="1"/>
  <c r="I225" i="15" s="1"/>
  <c r="I226" i="15" s="1"/>
  <c r="I227" i="15" s="1"/>
  <c r="I228" i="15" s="1"/>
  <c r="I229" i="15" s="1"/>
  <c r="I230" i="15" s="1"/>
  <c r="I231" i="15" s="1"/>
  <c r="I232" i="15" s="1"/>
  <c r="I233" i="15" s="1"/>
  <c r="I234" i="15" s="1"/>
  <c r="I235" i="15" s="1"/>
  <c r="I236" i="15" s="1"/>
  <c r="I237" i="15" s="1"/>
  <c r="I238" i="15" s="1"/>
  <c r="I239" i="15" s="1"/>
  <c r="I240" i="15" s="1"/>
  <c r="I241" i="15" s="1"/>
  <c r="I242" i="15" s="1"/>
  <c r="I243" i="15" s="1"/>
  <c r="I244" i="15" s="1"/>
  <c r="I245" i="15" s="1"/>
  <c r="I246" i="15" s="1"/>
  <c r="I247" i="15" s="1"/>
  <c r="I248" i="15" s="1"/>
  <c r="I249" i="15" s="1"/>
  <c r="I250" i="15" s="1"/>
  <c r="I251" i="15" s="1"/>
  <c r="I252" i="15" s="1"/>
  <c r="I253" i="15" s="1"/>
  <c r="I254" i="15" s="1"/>
  <c r="I255" i="15" s="1"/>
  <c r="I256" i="15" s="1"/>
  <c r="I257" i="15" s="1"/>
  <c r="I258" i="15" s="1"/>
  <c r="I259" i="15" s="1"/>
  <c r="I260" i="15" s="1"/>
  <c r="I261" i="15" s="1"/>
  <c r="I262" i="15" s="1"/>
  <c r="I263" i="15" s="1"/>
  <c r="I264" i="15" s="1"/>
  <c r="I265" i="15" s="1"/>
  <c r="I266" i="15" s="1"/>
  <c r="I267" i="15" s="1"/>
  <c r="I268" i="15" s="1"/>
  <c r="I269" i="15" s="1"/>
  <c r="I270" i="15" s="1"/>
  <c r="I271" i="15" s="1"/>
  <c r="I272" i="15" s="1"/>
  <c r="I273" i="15" s="1"/>
  <c r="I274" i="15" s="1"/>
  <c r="I275" i="15" s="1"/>
  <c r="I276" i="15" s="1"/>
  <c r="I277" i="15" s="1"/>
  <c r="I278" i="15" s="1"/>
  <c r="I279" i="15" s="1"/>
  <c r="I280" i="15" s="1"/>
  <c r="I281" i="15" s="1"/>
  <c r="I282" i="15" s="1"/>
  <c r="I283" i="15" s="1"/>
  <c r="I284" i="15" s="1"/>
  <c r="I285" i="15" s="1"/>
  <c r="I286" i="15" s="1"/>
  <c r="I287" i="15" s="1"/>
  <c r="I288" i="15" s="1"/>
  <c r="I289" i="15" s="1"/>
  <c r="I290" i="15" s="1"/>
  <c r="I291" i="15" s="1"/>
  <c r="I292" i="15" s="1"/>
  <c r="I293" i="15" s="1"/>
  <c r="I294" i="15" s="1"/>
  <c r="I295" i="15" s="1"/>
  <c r="I296" i="15" s="1"/>
  <c r="I297" i="15" s="1"/>
  <c r="I298" i="15" s="1"/>
  <c r="I299" i="15" s="1"/>
  <c r="I300" i="15" s="1"/>
  <c r="I301" i="15" s="1"/>
  <c r="I302" i="15" s="1"/>
  <c r="I303" i="15" s="1"/>
  <c r="I304" i="15" s="1"/>
  <c r="I305" i="15" s="1"/>
  <c r="I306" i="15" s="1"/>
  <c r="I307" i="15" s="1"/>
  <c r="I308" i="15" s="1"/>
  <c r="I309" i="15" s="1"/>
  <c r="I310" i="15" s="1"/>
  <c r="I311" i="15" s="1"/>
  <c r="I312" i="15" s="1"/>
  <c r="I313" i="15" s="1"/>
  <c r="I314" i="15" s="1"/>
  <c r="I315" i="15" s="1"/>
  <c r="I316" i="15" s="1"/>
  <c r="I317" i="15" s="1"/>
  <c r="I318" i="15" s="1"/>
  <c r="I319" i="15" s="1"/>
  <c r="I320" i="15" s="1"/>
  <c r="I321" i="15" s="1"/>
  <c r="I322" i="15" s="1"/>
  <c r="I323" i="15" s="1"/>
  <c r="I324" i="15" s="1"/>
  <c r="I325" i="15" s="1"/>
  <c r="I326" i="15" s="1"/>
  <c r="I327" i="15" s="1"/>
  <c r="I328" i="15" s="1"/>
  <c r="I329" i="15" s="1"/>
  <c r="I330" i="15" s="1"/>
  <c r="I331" i="15" s="1"/>
  <c r="I332" i="15" s="1"/>
  <c r="I333" i="15" s="1"/>
  <c r="I334" i="15" s="1"/>
  <c r="I335" i="15" s="1"/>
  <c r="I336" i="15" s="1"/>
  <c r="I337" i="15" s="1"/>
  <c r="I338" i="15" s="1"/>
  <c r="I339" i="15" s="1"/>
  <c r="I340" i="15" s="1"/>
  <c r="I341" i="15" s="1"/>
  <c r="I342" i="15" s="1"/>
  <c r="I343" i="15" s="1"/>
  <c r="I344" i="15" s="1"/>
  <c r="I345" i="15" s="1"/>
  <c r="I346" i="15" s="1"/>
  <c r="I347" i="15" s="1"/>
  <c r="I348" i="15" s="1"/>
  <c r="I349" i="15" s="1"/>
  <c r="I350" i="15" s="1"/>
  <c r="I351" i="15" s="1"/>
  <c r="I352" i="15" s="1"/>
  <c r="I353" i="15" s="1"/>
  <c r="I354" i="15" s="1"/>
  <c r="I355" i="15" s="1"/>
  <c r="I356" i="15" s="1"/>
  <c r="I357" i="15" s="1"/>
  <c r="I358" i="15" s="1"/>
  <c r="I359" i="15" s="1"/>
  <c r="I360" i="15" s="1"/>
  <c r="I361" i="15" s="1"/>
  <c r="I362" i="15" s="1"/>
  <c r="I363" i="15" s="1"/>
  <c r="I364" i="15" s="1"/>
  <c r="I365" i="15" s="1"/>
  <c r="I366" i="15" s="1"/>
  <c r="I367" i="15" s="1"/>
  <c r="I368" i="15" s="1"/>
  <c r="I369" i="15" s="1"/>
  <c r="I370" i="15" s="1"/>
  <c r="I371" i="15" s="1"/>
  <c r="I372" i="15" s="1"/>
  <c r="I373" i="15" s="1"/>
  <c r="I374" i="15" s="1"/>
  <c r="I375" i="15" s="1"/>
  <c r="I376" i="15" s="1"/>
  <c r="I377" i="15" s="1"/>
  <c r="I378" i="15" s="1"/>
  <c r="I379" i="15" s="1"/>
  <c r="I380" i="15" s="1"/>
  <c r="I381" i="15" s="1"/>
  <c r="I382" i="15" s="1"/>
  <c r="I383" i="15" s="1"/>
  <c r="I384" i="15" s="1"/>
  <c r="I385" i="15" s="1"/>
  <c r="I386" i="15" s="1"/>
  <c r="I387" i="15" s="1"/>
  <c r="I388" i="15" s="1"/>
  <c r="I389" i="15" s="1"/>
  <c r="I390" i="15" s="1"/>
  <c r="I391" i="15" s="1"/>
  <c r="I392" i="15" s="1"/>
  <c r="I393" i="15" s="1"/>
  <c r="I394" i="15" s="1"/>
  <c r="I395" i="15" s="1"/>
  <c r="I396" i="15" s="1"/>
  <c r="I397" i="15" s="1"/>
  <c r="I398" i="15" s="1"/>
  <c r="I399" i="15" s="1"/>
  <c r="I400" i="15" s="1"/>
  <c r="I401" i="15" s="1"/>
  <c r="I402" i="15" s="1"/>
  <c r="I403" i="15" s="1"/>
  <c r="I404" i="15" s="1"/>
  <c r="I405" i="15" s="1"/>
  <c r="I406" i="15" s="1"/>
  <c r="I407" i="15" s="1"/>
  <c r="I408" i="15" s="1"/>
  <c r="I409" i="15" s="1"/>
  <c r="I410" i="15" s="1"/>
  <c r="I411" i="15" s="1"/>
  <c r="I412" i="15" s="1"/>
  <c r="I413" i="15" s="1"/>
  <c r="I414" i="15" s="1"/>
  <c r="I415" i="15" s="1"/>
  <c r="I416" i="15" s="1"/>
  <c r="I417" i="15" s="1"/>
  <c r="I418" i="15" s="1"/>
  <c r="I419" i="15" s="1"/>
  <c r="I420" i="15" s="1"/>
  <c r="I421" i="15" s="1"/>
  <c r="I422" i="15" s="1"/>
  <c r="I423" i="15" s="1"/>
  <c r="I424" i="15" s="1"/>
  <c r="I425" i="15" s="1"/>
  <c r="I426" i="15" s="1"/>
  <c r="I427" i="15" s="1"/>
  <c r="I428" i="15" s="1"/>
  <c r="I429" i="15" s="1"/>
  <c r="I430" i="15" s="1"/>
  <c r="I431" i="15" s="1"/>
  <c r="I432" i="15" s="1"/>
  <c r="I433" i="15" s="1"/>
  <c r="I434" i="15" s="1"/>
  <c r="I435" i="15" s="1"/>
  <c r="I436" i="15" s="1"/>
  <c r="I437" i="15" s="1"/>
  <c r="I438" i="15" s="1"/>
  <c r="I439" i="15" s="1"/>
  <c r="I440" i="15" s="1"/>
  <c r="I441" i="15" s="1"/>
  <c r="I442" i="15" s="1"/>
  <c r="I443" i="15" s="1"/>
  <c r="I444" i="15" s="1"/>
  <c r="I445" i="15" s="1"/>
  <c r="I446" i="15" s="1"/>
  <c r="I447" i="15" s="1"/>
  <c r="I448" i="15" s="1"/>
  <c r="I449" i="15" s="1"/>
  <c r="I450" i="15" s="1"/>
  <c r="I451" i="15" s="1"/>
  <c r="I452" i="15" s="1"/>
  <c r="I453" i="15" s="1"/>
  <c r="I454" i="15" s="1"/>
  <c r="I455" i="15" s="1"/>
  <c r="I456" i="15" s="1"/>
  <c r="I457" i="15" s="1"/>
  <c r="I458" i="15" s="1"/>
  <c r="I459" i="15" s="1"/>
  <c r="I460" i="15" s="1"/>
  <c r="I461" i="15" s="1"/>
  <c r="I462" i="15" s="1"/>
  <c r="I463" i="15" s="1"/>
  <c r="I464" i="15" s="1"/>
  <c r="I465" i="15" s="1"/>
  <c r="I466" i="15" s="1"/>
  <c r="I467" i="15" s="1"/>
  <c r="I468" i="15" s="1"/>
  <c r="I469" i="15" s="1"/>
  <c r="I470" i="15" s="1"/>
  <c r="I471" i="15" s="1"/>
  <c r="I472" i="15" s="1"/>
  <c r="I473" i="15" s="1"/>
  <c r="I474" i="15" s="1"/>
  <c r="I475" i="15" s="1"/>
  <c r="I476" i="15" s="1"/>
  <c r="I477" i="15" s="1"/>
  <c r="I478" i="15" s="1"/>
  <c r="I479" i="15" s="1"/>
  <c r="I480" i="15" s="1"/>
  <c r="I481" i="15" s="1"/>
  <c r="I482" i="15" s="1"/>
  <c r="I483" i="15" s="1"/>
  <c r="I484" i="15" s="1"/>
  <c r="I485" i="15" s="1"/>
  <c r="I486" i="15" s="1"/>
  <c r="I487" i="15" s="1"/>
  <c r="I488" i="15" s="1"/>
  <c r="I489" i="15" s="1"/>
  <c r="I490" i="15" s="1"/>
  <c r="I491" i="15" s="1"/>
  <c r="I492" i="15" s="1"/>
  <c r="I493" i="15" s="1"/>
  <c r="I494" i="15" s="1"/>
  <c r="I495" i="15" s="1"/>
  <c r="I496" i="15" s="1"/>
  <c r="I497" i="15" s="1"/>
  <c r="I498" i="15" s="1"/>
  <c r="I499" i="15" s="1"/>
  <c r="I500" i="15" s="1"/>
  <c r="I501" i="15" s="1"/>
  <c r="I502" i="15" s="1"/>
  <c r="I503" i="15" s="1"/>
  <c r="I504" i="15" s="1"/>
  <c r="I505" i="15" s="1"/>
  <c r="I506" i="15" s="1"/>
  <c r="I507" i="15" s="1"/>
  <c r="I508" i="15" s="1"/>
  <c r="I509" i="15" s="1"/>
  <c r="I510" i="15" s="1"/>
  <c r="I511" i="15" s="1"/>
  <c r="I512" i="15" s="1"/>
  <c r="I513" i="15" s="1"/>
  <c r="I514" i="15" s="1"/>
  <c r="I515" i="15" s="1"/>
  <c r="I516" i="15" s="1"/>
  <c r="I517" i="15" s="1"/>
  <c r="I518" i="15" s="1"/>
  <c r="I519" i="15" s="1"/>
  <c r="I520" i="15" s="1"/>
  <c r="I521" i="15" s="1"/>
  <c r="I522" i="15" s="1"/>
  <c r="I523" i="15" s="1"/>
  <c r="I524" i="15" s="1"/>
  <c r="I525" i="15" s="1"/>
  <c r="I526" i="15" s="1"/>
  <c r="I527" i="15" s="1"/>
  <c r="I528" i="15" s="1"/>
  <c r="I529" i="15" s="1"/>
  <c r="I530" i="15" s="1"/>
  <c r="I531" i="15" s="1"/>
  <c r="I532" i="15" s="1"/>
  <c r="I533" i="15" s="1"/>
  <c r="I534" i="15" s="1"/>
  <c r="I535" i="15" s="1"/>
  <c r="I536" i="15" s="1"/>
  <c r="I537" i="15" s="1"/>
  <c r="I538" i="15" s="1"/>
  <c r="I539" i="15" s="1"/>
  <c r="I540" i="15" s="1"/>
  <c r="I541" i="15" s="1"/>
  <c r="I542" i="15" s="1"/>
  <c r="I543" i="15" s="1"/>
  <c r="I544" i="15" s="1"/>
  <c r="I545" i="15" s="1"/>
  <c r="I546" i="15" s="1"/>
  <c r="I547" i="15" s="1"/>
  <c r="I548" i="15" s="1"/>
  <c r="I549" i="15" s="1"/>
  <c r="I550" i="15" s="1"/>
  <c r="I551" i="15" s="1"/>
  <c r="I552" i="15" s="1"/>
  <c r="I553" i="15" s="1"/>
  <c r="I554" i="15" s="1"/>
  <c r="I555" i="15" s="1"/>
  <c r="I556" i="15" s="1"/>
  <c r="I557" i="15" s="1"/>
  <c r="I558" i="15" s="1"/>
  <c r="I559" i="15" s="1"/>
  <c r="I560" i="15" s="1"/>
  <c r="I561" i="15" s="1"/>
  <c r="I562" i="15" s="1"/>
  <c r="I563" i="15" s="1"/>
  <c r="I564" i="15" s="1"/>
  <c r="I565" i="15" s="1"/>
  <c r="I566" i="15" s="1"/>
  <c r="I567" i="15" s="1"/>
  <c r="I568" i="15" s="1"/>
  <c r="I569" i="15" s="1"/>
  <c r="I570" i="15" s="1"/>
  <c r="I571" i="15" s="1"/>
  <c r="I572" i="15" s="1"/>
  <c r="I573" i="15" s="1"/>
  <c r="I574" i="15" s="1"/>
  <c r="I575" i="15" s="1"/>
  <c r="I576" i="15" s="1"/>
  <c r="I577" i="15" s="1"/>
  <c r="I578" i="15" s="1"/>
  <c r="I579" i="15" s="1"/>
  <c r="I580" i="15" s="1"/>
  <c r="I581" i="15" s="1"/>
  <c r="I582" i="15" s="1"/>
  <c r="I583" i="15" s="1"/>
  <c r="I584" i="15" s="1"/>
  <c r="I585" i="15" s="1"/>
  <c r="I586" i="15" s="1"/>
  <c r="I587" i="15" s="1"/>
  <c r="I588" i="15" s="1"/>
  <c r="I589" i="15" s="1"/>
  <c r="I590" i="15" s="1"/>
  <c r="I591" i="15" s="1"/>
  <c r="I592" i="15" s="1"/>
  <c r="I593" i="15" s="1"/>
  <c r="I594" i="15" s="1"/>
  <c r="I595" i="15" s="1"/>
  <c r="I596" i="15" s="1"/>
  <c r="I597" i="15" s="1"/>
  <c r="I598" i="15" s="1"/>
  <c r="I599" i="15" s="1"/>
  <c r="I600" i="15" s="1"/>
  <c r="I601" i="15" s="1"/>
  <c r="I602" i="15" s="1"/>
  <c r="I603" i="15" s="1"/>
  <c r="I604" i="15" s="1"/>
  <c r="I605" i="15" s="1"/>
  <c r="I606" i="15" s="1"/>
  <c r="I607" i="15" s="1"/>
  <c r="I608" i="15" s="1"/>
  <c r="I609" i="15" s="1"/>
  <c r="I610" i="15" s="1"/>
  <c r="I611" i="15" s="1"/>
  <c r="I612" i="15" s="1"/>
  <c r="I613" i="15" s="1"/>
  <c r="I614" i="15" s="1"/>
  <c r="I615" i="15" s="1"/>
  <c r="I616" i="15" s="1"/>
  <c r="I617" i="15" s="1"/>
  <c r="I618" i="15" s="1"/>
  <c r="I619" i="15" s="1"/>
  <c r="I620" i="15" s="1"/>
  <c r="I621" i="15" s="1"/>
  <c r="I622" i="15" s="1"/>
  <c r="I623" i="15" s="1"/>
  <c r="I624" i="15" s="1"/>
  <c r="I625" i="15" s="1"/>
  <c r="I626" i="15" s="1"/>
  <c r="I627" i="15" s="1"/>
  <c r="I628" i="15" s="1"/>
  <c r="I629" i="15" s="1"/>
  <c r="I630" i="15" s="1"/>
  <c r="I631" i="15" s="1"/>
  <c r="I632" i="15" s="1"/>
  <c r="I633" i="15" s="1"/>
  <c r="I634" i="15" s="1"/>
  <c r="I635" i="15" s="1"/>
  <c r="I636" i="15" s="1"/>
  <c r="I637" i="15" s="1"/>
  <c r="I638" i="15" s="1"/>
  <c r="I639" i="15" s="1"/>
  <c r="I640" i="15" s="1"/>
  <c r="I641" i="15" s="1"/>
  <c r="I642" i="15" s="1"/>
  <c r="I643" i="15" s="1"/>
  <c r="I644" i="15" s="1"/>
  <c r="I645" i="15" s="1"/>
  <c r="I646" i="15" s="1"/>
  <c r="I647" i="15" s="1"/>
  <c r="I648" i="15" s="1"/>
  <c r="I649" i="15" s="1"/>
  <c r="I650" i="15" s="1"/>
  <c r="I651" i="15" s="1"/>
  <c r="I652" i="15" s="1"/>
  <c r="I653" i="15" s="1"/>
  <c r="I654" i="15" s="1"/>
  <c r="I655" i="15" s="1"/>
  <c r="I656" i="15" s="1"/>
  <c r="I657" i="15" s="1"/>
  <c r="I658" i="15" s="1"/>
  <c r="I659" i="15" s="1"/>
  <c r="I660" i="15" s="1"/>
  <c r="I661" i="15" s="1"/>
  <c r="I662" i="15" s="1"/>
  <c r="I663" i="15" s="1"/>
  <c r="I664" i="15" s="1"/>
  <c r="I665" i="15" s="1"/>
  <c r="I666" i="15" s="1"/>
  <c r="I667" i="15" s="1"/>
  <c r="I668" i="15" s="1"/>
  <c r="I669" i="15" s="1"/>
  <c r="I670" i="15" s="1"/>
  <c r="I671" i="15" s="1"/>
  <c r="I672" i="15" s="1"/>
  <c r="I673" i="15" s="1"/>
  <c r="I674" i="15" s="1"/>
  <c r="I675" i="15" s="1"/>
  <c r="I676" i="15" s="1"/>
  <c r="I677" i="15" s="1"/>
  <c r="I678" i="15" s="1"/>
  <c r="I679" i="15" s="1"/>
  <c r="I680" i="15" s="1"/>
  <c r="I681" i="15" s="1"/>
  <c r="I682" i="15" s="1"/>
  <c r="I683" i="15" s="1"/>
  <c r="I684" i="15" s="1"/>
  <c r="I685" i="15" s="1"/>
  <c r="I686" i="15" s="1"/>
  <c r="I687" i="15" s="1"/>
  <c r="I688" i="15" s="1"/>
  <c r="I689" i="15" s="1"/>
  <c r="I690" i="15" s="1"/>
  <c r="I691" i="15" s="1"/>
  <c r="I692" i="15" s="1"/>
  <c r="I693" i="15" s="1"/>
  <c r="I694" i="15" s="1"/>
  <c r="I695" i="15" s="1"/>
  <c r="I696" i="15" s="1"/>
  <c r="I697" i="15" s="1"/>
  <c r="I698" i="15" s="1"/>
  <c r="I699" i="15" s="1"/>
  <c r="I700" i="15" s="1"/>
  <c r="I701" i="15" s="1"/>
  <c r="I702" i="15" s="1"/>
  <c r="I703" i="15" s="1"/>
  <c r="I704" i="15" s="1"/>
  <c r="I705" i="15" s="1"/>
  <c r="I706" i="15" s="1"/>
  <c r="I707" i="15" s="1"/>
  <c r="I708" i="15" s="1"/>
  <c r="I709" i="15" s="1"/>
  <c r="I710" i="15" s="1"/>
  <c r="I711" i="15" s="1"/>
  <c r="I712" i="15" s="1"/>
  <c r="H713" i="15" l="1"/>
  <c r="I713" i="15"/>
  <c r="I714" i="15" l="1"/>
  <c r="H714" i="15"/>
  <c r="H715" i="15" l="1"/>
  <c r="I715" i="15"/>
  <c r="I716" i="15" l="1"/>
  <c r="H716" i="15"/>
  <c r="H717" i="15" l="1"/>
  <c r="I717" i="15"/>
  <c r="I718" i="15" l="1"/>
  <c r="H718" i="15"/>
  <c r="G3" i="15"/>
  <c r="H719" i="15" l="1"/>
  <c r="I719" i="15"/>
  <c r="G4" i="15"/>
  <c r="I720" i="15" l="1"/>
  <c r="H720" i="15"/>
  <c r="G5" i="15"/>
  <c r="H721" i="15" l="1"/>
  <c r="I721" i="15"/>
  <c r="G6" i="15"/>
  <c r="I722" i="15" l="1"/>
  <c r="H722" i="15"/>
  <c r="G7" i="15"/>
  <c r="H723" i="15" l="1"/>
  <c r="I723" i="15"/>
  <c r="G8" i="15"/>
  <c r="I724" i="15" l="1"/>
  <c r="H724" i="15"/>
  <c r="G9" i="15"/>
  <c r="H725" i="15" l="1"/>
  <c r="I725" i="15"/>
  <c r="G10" i="15"/>
  <c r="I726" i="15" l="1"/>
  <c r="H726" i="15"/>
  <c r="G11" i="15"/>
  <c r="H727" i="15" l="1"/>
  <c r="I727" i="15"/>
  <c r="G12" i="15"/>
  <c r="I728" i="15" l="1"/>
  <c r="H728" i="15"/>
  <c r="G13" i="15"/>
  <c r="H729" i="15" l="1"/>
  <c r="I729" i="15"/>
  <c r="G14" i="15"/>
  <c r="I730" i="15" l="1"/>
  <c r="H730" i="15"/>
  <c r="G15" i="15"/>
  <c r="H731" i="15" l="1"/>
  <c r="I731" i="15"/>
  <c r="G16" i="15"/>
  <c r="I732" i="15" l="1"/>
  <c r="H732" i="15"/>
  <c r="G17" i="15"/>
  <c r="H733" i="15" l="1"/>
  <c r="I733" i="15"/>
  <c r="G18" i="15"/>
  <c r="I734" i="15" l="1"/>
  <c r="H734" i="15"/>
  <c r="G19" i="15"/>
  <c r="H735" i="15" l="1"/>
  <c r="I735" i="15"/>
  <c r="G20" i="15"/>
  <c r="I736" i="15" l="1"/>
  <c r="H736" i="15"/>
  <c r="G21" i="15"/>
  <c r="H737" i="15" l="1"/>
  <c r="I737" i="15"/>
  <c r="G22" i="15"/>
  <c r="I738" i="15" l="1"/>
  <c r="H738" i="15"/>
  <c r="G23" i="15"/>
  <c r="H739" i="15" l="1"/>
  <c r="I739" i="15"/>
  <c r="G24" i="15"/>
  <c r="I740" i="15" l="1"/>
  <c r="H740" i="15"/>
  <c r="G25" i="15"/>
  <c r="H741" i="15" l="1"/>
  <c r="I741" i="15"/>
  <c r="G26" i="15"/>
  <c r="I742" i="15" l="1"/>
  <c r="H742" i="15"/>
  <c r="G27" i="15"/>
  <c r="H743" i="15" l="1"/>
  <c r="I743" i="15"/>
  <c r="G28" i="15"/>
  <c r="I744" i="15" l="1"/>
  <c r="H744" i="15"/>
  <c r="G29" i="15"/>
  <c r="H745" i="15" l="1"/>
  <c r="I745" i="15"/>
  <c r="G30" i="15"/>
  <c r="I746" i="15" l="1"/>
  <c r="H746" i="15"/>
  <c r="G31" i="15"/>
  <c r="H747" i="15" l="1"/>
  <c r="I747" i="15"/>
  <c r="G32" i="15"/>
  <c r="I748" i="15" l="1"/>
  <c r="H748" i="15"/>
  <c r="G33" i="15"/>
  <c r="H749" i="15" l="1"/>
  <c r="I749" i="15"/>
  <c r="G34" i="15"/>
  <c r="I750" i="15" l="1"/>
  <c r="H750" i="15"/>
  <c r="G35" i="15"/>
  <c r="H751" i="15" l="1"/>
  <c r="I751" i="15"/>
  <c r="G36" i="15"/>
  <c r="I752" i="15" l="1"/>
  <c r="H752" i="15"/>
  <c r="G37" i="15"/>
  <c r="H753" i="15" l="1"/>
  <c r="I753" i="15"/>
  <c r="G38" i="15"/>
  <c r="I754" i="15" l="1"/>
  <c r="H754" i="15"/>
  <c r="G39" i="15"/>
  <c r="H755" i="15" l="1"/>
  <c r="I755" i="15"/>
  <c r="G40" i="15"/>
  <c r="I756" i="15" l="1"/>
  <c r="H756" i="15"/>
  <c r="G41" i="15"/>
  <c r="H757" i="15" l="1"/>
  <c r="I757" i="15"/>
  <c r="G42" i="15"/>
  <c r="I758" i="15" l="1"/>
  <c r="H758" i="15"/>
  <c r="G43" i="15"/>
  <c r="H759" i="15" l="1"/>
  <c r="I759" i="15"/>
  <c r="G44" i="15"/>
  <c r="I760" i="15" l="1"/>
  <c r="H760" i="15"/>
  <c r="G45" i="15"/>
  <c r="H761" i="15" l="1"/>
  <c r="I761" i="15"/>
  <c r="G46" i="15"/>
  <c r="I762" i="15" l="1"/>
  <c r="H762" i="15"/>
  <c r="G47" i="15"/>
  <c r="H763" i="15" l="1"/>
  <c r="I763" i="15"/>
  <c r="G48" i="15"/>
  <c r="I764" i="15" l="1"/>
  <c r="H764" i="15"/>
  <c r="G49" i="15"/>
  <c r="H765" i="15" l="1"/>
  <c r="I765" i="15"/>
  <c r="G50" i="15"/>
  <c r="I766" i="15" l="1"/>
  <c r="H766" i="15"/>
  <c r="G51" i="15"/>
  <c r="H767" i="15" l="1"/>
  <c r="I767" i="15"/>
  <c r="G52" i="15"/>
  <c r="I768" i="15" l="1"/>
  <c r="H768" i="15"/>
  <c r="G53" i="15"/>
  <c r="H769" i="15" l="1"/>
  <c r="I769" i="15"/>
  <c r="G54" i="15"/>
  <c r="I770" i="15" l="1"/>
  <c r="H770" i="15"/>
  <c r="G55" i="15"/>
  <c r="H771" i="15" l="1"/>
  <c r="I771" i="15"/>
  <c r="G56" i="15"/>
  <c r="I772" i="15" l="1"/>
  <c r="H772" i="15"/>
  <c r="G57" i="15"/>
  <c r="H773" i="15" l="1"/>
  <c r="I773" i="15"/>
  <c r="G58" i="15"/>
  <c r="I774" i="15" l="1"/>
  <c r="H774" i="15"/>
  <c r="G59" i="15"/>
  <c r="H775" i="15" l="1"/>
  <c r="I775" i="15"/>
  <c r="G60" i="15"/>
  <c r="I776" i="15" l="1"/>
  <c r="H776" i="15"/>
  <c r="G61" i="15"/>
  <c r="H777" i="15" l="1"/>
  <c r="I777" i="15"/>
  <c r="G62" i="15"/>
  <c r="I778" i="15" l="1"/>
  <c r="H778" i="15"/>
  <c r="G63" i="15"/>
  <c r="H779" i="15" l="1"/>
  <c r="I779" i="15"/>
  <c r="G64" i="15"/>
  <c r="I780" i="15" l="1"/>
  <c r="H780" i="15"/>
  <c r="G65" i="15"/>
  <c r="H781" i="15" l="1"/>
  <c r="I781" i="15"/>
  <c r="G66" i="15"/>
  <c r="I782" i="15" l="1"/>
  <c r="H782" i="15"/>
  <c r="G67" i="15"/>
  <c r="H783" i="15" l="1"/>
  <c r="I783" i="15"/>
  <c r="G68" i="15"/>
  <c r="I784" i="15" l="1"/>
  <c r="H784" i="15"/>
  <c r="G69" i="15"/>
  <c r="H785" i="15" l="1"/>
  <c r="I785" i="15"/>
  <c r="G70" i="15"/>
  <c r="I786" i="15" l="1"/>
  <c r="H786" i="15"/>
  <c r="G71" i="15"/>
  <c r="H787" i="15" l="1"/>
  <c r="I787" i="15"/>
  <c r="G72" i="15"/>
  <c r="I788" i="15" l="1"/>
  <c r="H788" i="15"/>
  <c r="G73" i="15"/>
  <c r="H789" i="15" l="1"/>
  <c r="I789" i="15"/>
  <c r="G74" i="15"/>
  <c r="I790" i="15" l="1"/>
  <c r="H790" i="15"/>
  <c r="G75" i="15"/>
  <c r="H791" i="15" l="1"/>
  <c r="I791" i="15"/>
  <c r="G76" i="15"/>
  <c r="I792" i="15" l="1"/>
  <c r="H792" i="15"/>
  <c r="G77" i="15"/>
  <c r="H793" i="15" l="1"/>
  <c r="I793" i="15"/>
  <c r="G78" i="15"/>
  <c r="I794" i="15" l="1"/>
  <c r="H794" i="15"/>
  <c r="G79" i="15"/>
  <c r="H795" i="15" l="1"/>
  <c r="I795" i="15"/>
  <c r="G80" i="15"/>
  <c r="I796" i="15" l="1"/>
  <c r="H796" i="15"/>
  <c r="G81" i="15"/>
  <c r="H797" i="15" l="1"/>
  <c r="I797" i="15"/>
  <c r="G82" i="15"/>
  <c r="I798" i="15" l="1"/>
  <c r="H798" i="15"/>
  <c r="G83" i="15"/>
  <c r="H799" i="15" l="1"/>
  <c r="I799" i="15"/>
  <c r="G84" i="15"/>
  <c r="I800" i="15" l="1"/>
  <c r="H800" i="15"/>
  <c r="G85" i="15"/>
  <c r="H801" i="15" l="1"/>
  <c r="I801" i="15"/>
  <c r="G86" i="15"/>
  <c r="I802" i="15" l="1"/>
  <c r="H802" i="15"/>
  <c r="G87" i="15"/>
  <c r="H803" i="15" l="1"/>
  <c r="I803" i="15"/>
  <c r="G88" i="15"/>
  <c r="I804" i="15" l="1"/>
  <c r="H804" i="15"/>
  <c r="G89" i="15"/>
  <c r="H805" i="15" l="1"/>
  <c r="I805" i="15"/>
  <c r="G90" i="15"/>
  <c r="I806" i="15" l="1"/>
  <c r="H806" i="15"/>
  <c r="G91" i="15"/>
  <c r="H807" i="15" l="1"/>
  <c r="I807" i="15"/>
  <c r="G92" i="15"/>
  <c r="I808" i="15" l="1"/>
  <c r="H808" i="15"/>
  <c r="G93" i="15"/>
  <c r="H809" i="15" l="1"/>
  <c r="I809" i="15"/>
  <c r="G94" i="15"/>
  <c r="I810" i="15" l="1"/>
  <c r="H810" i="15"/>
  <c r="G95" i="15"/>
  <c r="H811" i="15" l="1"/>
  <c r="I811" i="15"/>
  <c r="G96" i="15"/>
  <c r="I812" i="15" l="1"/>
  <c r="H812" i="15"/>
  <c r="G97" i="15"/>
  <c r="H813" i="15" l="1"/>
  <c r="I813" i="15"/>
  <c r="G98" i="15"/>
  <c r="I814" i="15" l="1"/>
  <c r="H814" i="15"/>
  <c r="G99" i="15"/>
  <c r="H815" i="15" l="1"/>
  <c r="I815" i="15"/>
  <c r="G100" i="15"/>
  <c r="I816" i="15" l="1"/>
  <c r="H816" i="15"/>
  <c r="G101" i="15"/>
  <c r="H817" i="15" l="1"/>
  <c r="I817" i="15"/>
  <c r="G102" i="15"/>
  <c r="I818" i="15" l="1"/>
  <c r="H818" i="15"/>
  <c r="G103" i="15"/>
  <c r="H819" i="15" l="1"/>
  <c r="I819" i="15"/>
  <c r="G104" i="15"/>
  <c r="I820" i="15" l="1"/>
  <c r="H820" i="15"/>
  <c r="G105" i="15"/>
  <c r="H821" i="15" l="1"/>
  <c r="I821" i="15"/>
  <c r="G106" i="15"/>
  <c r="I822" i="15" l="1"/>
  <c r="H822" i="15"/>
  <c r="G107" i="15"/>
  <c r="H823" i="15" l="1"/>
  <c r="I823" i="15"/>
  <c r="G108" i="15"/>
  <c r="I824" i="15" l="1"/>
  <c r="H824" i="15"/>
  <c r="G109" i="15"/>
  <c r="H825" i="15" l="1"/>
  <c r="I825" i="15"/>
  <c r="G110" i="15"/>
  <c r="I826" i="15" l="1"/>
  <c r="H826" i="15"/>
  <c r="G111" i="15"/>
  <c r="H827" i="15" l="1"/>
  <c r="I827" i="15"/>
  <c r="G112" i="15"/>
  <c r="I828" i="15" l="1"/>
  <c r="H828" i="15"/>
  <c r="G113" i="15"/>
  <c r="H829" i="15" l="1"/>
  <c r="I829" i="15"/>
  <c r="G114" i="15"/>
  <c r="I830" i="15" l="1"/>
  <c r="H830" i="15"/>
  <c r="G115" i="15"/>
  <c r="H831" i="15" l="1"/>
  <c r="I831" i="15"/>
  <c r="G116" i="15"/>
  <c r="I832" i="15" l="1"/>
  <c r="H832" i="15"/>
  <c r="G117" i="15"/>
  <c r="H833" i="15" l="1"/>
  <c r="I833" i="15"/>
  <c r="G118" i="15"/>
  <c r="I834" i="15" l="1"/>
  <c r="H834" i="15"/>
  <c r="G119" i="15"/>
  <c r="H835" i="15" l="1"/>
  <c r="I835" i="15"/>
  <c r="G120" i="15"/>
  <c r="I836" i="15" l="1"/>
  <c r="H836" i="15"/>
  <c r="G121" i="15"/>
  <c r="H837" i="15" l="1"/>
  <c r="I837" i="15"/>
  <c r="G122" i="15"/>
  <c r="I838" i="15" l="1"/>
  <c r="H838" i="15"/>
  <c r="G123" i="15"/>
  <c r="H839" i="15" l="1"/>
  <c r="I839" i="15"/>
  <c r="G124" i="15"/>
  <c r="I840" i="15" l="1"/>
  <c r="H840" i="15"/>
  <c r="G125" i="15"/>
  <c r="H841" i="15" l="1"/>
  <c r="I841" i="15"/>
  <c r="G126" i="15"/>
  <c r="I842" i="15" l="1"/>
  <c r="H842" i="15"/>
  <c r="G127" i="15"/>
  <c r="H843" i="15" l="1"/>
  <c r="I843" i="15"/>
  <c r="G128" i="15"/>
  <c r="I844" i="15" l="1"/>
  <c r="H844" i="15"/>
  <c r="G129" i="15"/>
  <c r="H845" i="15" l="1"/>
  <c r="I845" i="15"/>
  <c r="G130" i="15"/>
  <c r="I846" i="15" l="1"/>
  <c r="I847" i="15" s="1"/>
  <c r="I848" i="15" s="1"/>
  <c r="I849" i="15" s="1"/>
  <c r="H846" i="15"/>
  <c r="H847" i="15" s="1"/>
  <c r="H848" i="15" s="1"/>
  <c r="H849" i="15" s="1"/>
  <c r="G131" i="15"/>
  <c r="H850" i="15" l="1"/>
  <c r="I850" i="15"/>
  <c r="G132" i="15"/>
  <c r="I851" i="15" l="1"/>
  <c r="H851" i="15"/>
  <c r="G133" i="15"/>
  <c r="H852" i="15" l="1"/>
  <c r="I852" i="15"/>
  <c r="G134" i="15"/>
  <c r="I853" i="15" l="1"/>
  <c r="H853" i="15"/>
  <c r="G135" i="15"/>
  <c r="H854" i="15" l="1"/>
  <c r="I854" i="15"/>
  <c r="G136" i="15"/>
  <c r="I855" i="15" l="1"/>
  <c r="H855" i="15"/>
  <c r="G137" i="15"/>
  <c r="H856" i="15" l="1"/>
  <c r="I856" i="15"/>
  <c r="G138" i="15"/>
  <c r="I857" i="15" l="1"/>
  <c r="H857" i="15"/>
  <c r="G139" i="15"/>
  <c r="H858" i="15" l="1"/>
  <c r="I858" i="15"/>
  <c r="G140" i="15"/>
  <c r="I859" i="15" l="1"/>
  <c r="H859" i="15"/>
  <c r="G141" i="15"/>
  <c r="H860" i="15" l="1"/>
  <c r="I860" i="15"/>
  <c r="G142" i="15"/>
  <c r="I861" i="15" l="1"/>
  <c r="H861" i="15"/>
  <c r="G143" i="15"/>
  <c r="H862" i="15" l="1"/>
  <c r="I862" i="15"/>
  <c r="G144" i="15"/>
  <c r="I863" i="15" l="1"/>
  <c r="H863" i="15"/>
  <c r="G145" i="15"/>
  <c r="H864" i="15" l="1"/>
  <c r="I864" i="15"/>
  <c r="G146" i="15"/>
  <c r="I865" i="15" l="1"/>
  <c r="H865" i="15"/>
  <c r="G147" i="15"/>
  <c r="H866" i="15" l="1"/>
  <c r="I866" i="15"/>
  <c r="G148" i="15"/>
  <c r="I867" i="15" l="1"/>
  <c r="H867" i="15"/>
  <c r="G149" i="15"/>
  <c r="H868" i="15" l="1"/>
  <c r="I868" i="15"/>
  <c r="G150" i="15"/>
  <c r="I869" i="15" l="1"/>
  <c r="H869" i="15"/>
  <c r="G151" i="15"/>
  <c r="H870" i="15" l="1"/>
  <c r="I870" i="15"/>
  <c r="G152" i="15"/>
  <c r="I871" i="15" l="1"/>
  <c r="H871" i="15"/>
  <c r="G153" i="15"/>
  <c r="H872" i="15" l="1"/>
  <c r="I872" i="15"/>
  <c r="G154" i="15"/>
  <c r="I873" i="15" l="1"/>
  <c r="H873" i="15"/>
  <c r="G155" i="15"/>
  <c r="H874" i="15" l="1"/>
  <c r="I874" i="15"/>
  <c r="G156" i="15"/>
  <c r="I875" i="15" l="1"/>
  <c r="H875" i="15"/>
  <c r="G157" i="15"/>
  <c r="H876" i="15" l="1"/>
  <c r="I876" i="15"/>
  <c r="G158" i="15"/>
  <c r="I877" i="15" l="1"/>
  <c r="H877" i="15"/>
  <c r="G159" i="15"/>
  <c r="H878" i="15" l="1"/>
  <c r="I878" i="15"/>
  <c r="G160" i="15"/>
  <c r="I879" i="15" l="1"/>
  <c r="H879" i="15"/>
  <c r="G161" i="15"/>
  <c r="H880" i="15" l="1"/>
  <c r="I880" i="15"/>
  <c r="G162" i="15"/>
  <c r="I881" i="15" l="1"/>
  <c r="H881" i="15"/>
  <c r="G163" i="15"/>
  <c r="H882" i="15" l="1"/>
  <c r="I882" i="15"/>
  <c r="G164" i="15"/>
  <c r="I883" i="15" l="1"/>
  <c r="H883" i="15"/>
  <c r="G165" i="15"/>
  <c r="H884" i="15" l="1"/>
  <c r="I884" i="15"/>
  <c r="G166" i="15"/>
  <c r="I885" i="15" l="1"/>
  <c r="H885" i="15"/>
  <c r="G167" i="15"/>
  <c r="H886" i="15" l="1"/>
  <c r="I886" i="15"/>
  <c r="G168" i="15"/>
  <c r="I887" i="15" l="1"/>
  <c r="H887" i="15"/>
  <c r="G169" i="15"/>
  <c r="H888" i="15" l="1"/>
  <c r="I888" i="15"/>
  <c r="G170" i="15"/>
  <c r="I889" i="15" l="1"/>
  <c r="H889" i="15"/>
  <c r="G171" i="15"/>
  <c r="H890" i="15" l="1"/>
  <c r="I890" i="15"/>
  <c r="G172" i="15"/>
  <c r="I891" i="15" l="1"/>
  <c r="H891" i="15"/>
  <c r="G173" i="15"/>
  <c r="H892" i="15" l="1"/>
  <c r="I892" i="15"/>
  <c r="G174" i="15"/>
  <c r="I893" i="15" l="1"/>
  <c r="H893" i="15"/>
  <c r="G175" i="15"/>
  <c r="H894" i="15" l="1"/>
  <c r="I894" i="15"/>
  <c r="G176" i="15"/>
  <c r="I895" i="15" l="1"/>
  <c r="H895" i="15"/>
  <c r="G177" i="15"/>
  <c r="H896" i="15" l="1"/>
  <c r="I896" i="15"/>
  <c r="G178" i="15"/>
  <c r="I897" i="15" l="1"/>
  <c r="H897" i="15"/>
  <c r="G179" i="15"/>
  <c r="H898" i="15" l="1"/>
  <c r="I898" i="15"/>
  <c r="G180" i="15"/>
  <c r="I899" i="15" l="1"/>
  <c r="H899" i="15"/>
  <c r="G181" i="15"/>
  <c r="H900" i="15" l="1"/>
  <c r="I900" i="15"/>
  <c r="G182" i="15"/>
  <c r="I901" i="15" l="1"/>
  <c r="H901" i="15"/>
  <c r="G183" i="15"/>
  <c r="H902" i="15" l="1"/>
  <c r="I902" i="15"/>
  <c r="G184" i="15"/>
  <c r="I903" i="15" l="1"/>
  <c r="H903" i="15"/>
  <c r="G185" i="15"/>
  <c r="H904" i="15" l="1"/>
  <c r="I904" i="15"/>
  <c r="G186" i="15"/>
  <c r="I905" i="15" l="1"/>
  <c r="H905" i="15"/>
  <c r="G187" i="15"/>
  <c r="H906" i="15" l="1"/>
  <c r="I906" i="15"/>
  <c r="G188" i="15"/>
  <c r="I907" i="15" l="1"/>
  <c r="H907" i="15"/>
  <c r="G189" i="15"/>
  <c r="H908" i="15" l="1"/>
  <c r="I908" i="15"/>
  <c r="G190" i="15"/>
  <c r="I909" i="15" l="1"/>
  <c r="H909" i="15"/>
  <c r="G191" i="15"/>
  <c r="H910" i="15" l="1"/>
  <c r="I910" i="15"/>
  <c r="G192" i="15"/>
  <c r="I911" i="15" l="1"/>
  <c r="H911" i="15"/>
  <c r="G193" i="15"/>
  <c r="H912" i="15" l="1"/>
  <c r="I912" i="15"/>
  <c r="G194" i="15"/>
  <c r="I913" i="15" l="1"/>
  <c r="H913" i="15"/>
  <c r="G195" i="15"/>
  <c r="H914" i="15" l="1"/>
  <c r="I914" i="15"/>
  <c r="G196" i="15"/>
  <c r="I915" i="15" l="1"/>
  <c r="H915" i="15"/>
  <c r="G197" i="15"/>
  <c r="H916" i="15" l="1"/>
  <c r="I916" i="15"/>
  <c r="G198" i="15"/>
  <c r="I917" i="15" l="1"/>
  <c r="H917" i="15"/>
  <c r="G199" i="15"/>
  <c r="H918" i="15" l="1"/>
  <c r="I918" i="15"/>
  <c r="G200" i="15"/>
  <c r="I919" i="15" l="1"/>
  <c r="H919" i="15"/>
  <c r="G201" i="15"/>
  <c r="H920" i="15" l="1"/>
  <c r="I920" i="15"/>
  <c r="G202" i="15"/>
  <c r="I921" i="15" l="1"/>
  <c r="H921" i="15"/>
  <c r="G203" i="15"/>
  <c r="H922" i="15" l="1"/>
  <c r="I922" i="15"/>
  <c r="G204" i="15"/>
  <c r="I923" i="15" l="1"/>
  <c r="H923" i="15"/>
  <c r="G205" i="15"/>
  <c r="H924" i="15" l="1"/>
  <c r="I924" i="15"/>
  <c r="G206" i="15"/>
  <c r="I925" i="15" l="1"/>
  <c r="H925" i="15"/>
  <c r="G207" i="15"/>
  <c r="H926" i="15" l="1"/>
  <c r="I926" i="15"/>
  <c r="G208" i="15"/>
  <c r="I927" i="15" l="1"/>
  <c r="H927" i="15"/>
  <c r="G209" i="15"/>
  <c r="H928" i="15" l="1"/>
  <c r="I928" i="15"/>
  <c r="G210" i="15"/>
  <c r="I929" i="15" l="1"/>
  <c r="H929" i="15"/>
  <c r="G211" i="15"/>
  <c r="H930" i="15" l="1"/>
  <c r="I930" i="15"/>
  <c r="G212" i="15"/>
  <c r="I931" i="15" l="1"/>
  <c r="H931" i="15"/>
  <c r="G213" i="15"/>
  <c r="H932" i="15" l="1"/>
  <c r="I932" i="15"/>
  <c r="G214" i="15"/>
  <c r="I933" i="15" l="1"/>
  <c r="H933" i="15"/>
  <c r="G215" i="15"/>
  <c r="H934" i="15" l="1"/>
  <c r="I934" i="15"/>
  <c r="G216" i="15"/>
  <c r="I935" i="15" l="1"/>
  <c r="H935" i="15"/>
  <c r="G217" i="15"/>
  <c r="H936" i="15" l="1"/>
  <c r="I936" i="15"/>
  <c r="G218" i="15"/>
  <c r="I937" i="15" l="1"/>
  <c r="H937" i="15"/>
  <c r="G219" i="15"/>
  <c r="H938" i="15" l="1"/>
  <c r="I938" i="15"/>
  <c r="G220" i="15"/>
  <c r="I939" i="15" l="1"/>
  <c r="H939" i="15"/>
  <c r="G221" i="15"/>
  <c r="H940" i="15" l="1"/>
  <c r="I940" i="15"/>
  <c r="G222" i="15"/>
  <c r="I941" i="15" l="1"/>
  <c r="H941" i="15"/>
  <c r="G223" i="15"/>
  <c r="H942" i="15" l="1"/>
  <c r="I942" i="15"/>
  <c r="G224" i="15"/>
  <c r="I943" i="15" l="1"/>
  <c r="H943" i="15"/>
  <c r="G225" i="15"/>
  <c r="H944" i="15" l="1"/>
  <c r="I944" i="15"/>
  <c r="G226" i="15"/>
  <c r="I945" i="15" l="1"/>
  <c r="H945" i="15"/>
  <c r="G227" i="15"/>
  <c r="H946" i="15" l="1"/>
  <c r="I946" i="15"/>
  <c r="G228" i="15"/>
  <c r="I947" i="15" l="1"/>
  <c r="H947" i="15"/>
  <c r="G229" i="15"/>
  <c r="H948" i="15" l="1"/>
  <c r="I948" i="15"/>
  <c r="G230" i="15"/>
  <c r="I949" i="15" l="1"/>
  <c r="H949" i="15"/>
  <c r="G231" i="15"/>
  <c r="H950" i="15" l="1"/>
  <c r="I950" i="15"/>
  <c r="G232" i="15"/>
  <c r="I951" i="15" l="1"/>
  <c r="H951" i="15"/>
  <c r="G233" i="15"/>
  <c r="H952" i="15" l="1"/>
  <c r="I952" i="15"/>
  <c r="G234" i="15"/>
  <c r="I953" i="15" l="1"/>
  <c r="H953" i="15"/>
  <c r="G235" i="15"/>
  <c r="H954" i="15" l="1"/>
  <c r="I954" i="15"/>
  <c r="G236" i="15"/>
  <c r="I955" i="15" l="1"/>
  <c r="H955" i="15"/>
  <c r="G237" i="15"/>
  <c r="H956" i="15" l="1"/>
  <c r="I956" i="15"/>
  <c r="G238" i="15"/>
  <c r="I957" i="15" l="1"/>
  <c r="H957" i="15"/>
  <c r="G239" i="15"/>
  <c r="H958" i="15" l="1"/>
  <c r="I958" i="15"/>
  <c r="G240" i="15"/>
  <c r="I959" i="15" l="1"/>
  <c r="H959" i="15"/>
  <c r="G241" i="15"/>
  <c r="H960" i="15" l="1"/>
  <c r="I960" i="15"/>
  <c r="G242" i="15"/>
  <c r="I961" i="15" l="1"/>
  <c r="H961" i="15"/>
  <c r="G243" i="15"/>
  <c r="H962" i="15" l="1"/>
  <c r="I962" i="15"/>
  <c r="G244" i="15"/>
  <c r="I963" i="15" l="1"/>
  <c r="H963" i="15"/>
  <c r="G245" i="15"/>
  <c r="H964" i="15" l="1"/>
  <c r="I964" i="15"/>
  <c r="G246" i="15"/>
  <c r="I965" i="15" l="1"/>
  <c r="H965" i="15"/>
  <c r="G247" i="15"/>
  <c r="H966" i="15" l="1"/>
  <c r="I966" i="15"/>
  <c r="G248" i="15"/>
  <c r="I967" i="15" l="1"/>
  <c r="H967" i="15"/>
  <c r="G249" i="15"/>
  <c r="H968" i="15" l="1"/>
  <c r="I968" i="15"/>
  <c r="G250" i="15"/>
  <c r="I969" i="15" l="1"/>
  <c r="H969" i="15"/>
  <c r="G251" i="15"/>
  <c r="H970" i="15" l="1"/>
  <c r="I970" i="15"/>
  <c r="G252" i="15"/>
  <c r="I971" i="15" l="1"/>
  <c r="H971" i="15"/>
  <c r="G253" i="15"/>
  <c r="H972" i="15" l="1"/>
  <c r="I972" i="15"/>
  <c r="G254" i="15"/>
  <c r="I973" i="15" l="1"/>
  <c r="H973" i="15"/>
  <c r="G255" i="15"/>
  <c r="H974" i="15" l="1"/>
  <c r="I974" i="15"/>
  <c r="G256" i="15"/>
  <c r="I975" i="15" l="1"/>
  <c r="H975" i="15"/>
  <c r="G257" i="15"/>
  <c r="H976" i="15" l="1"/>
  <c r="I976" i="15"/>
  <c r="G258" i="15"/>
  <c r="I977" i="15" l="1"/>
  <c r="H977" i="15"/>
  <c r="G259" i="15"/>
  <c r="H978" i="15" l="1"/>
  <c r="I978" i="15"/>
  <c r="G260" i="15"/>
  <c r="I979" i="15" l="1"/>
  <c r="H979" i="15"/>
  <c r="G261" i="15"/>
  <c r="H980" i="15" l="1"/>
  <c r="I980" i="15"/>
  <c r="G262" i="15"/>
  <c r="I981" i="15" l="1"/>
  <c r="I982" i="15" s="1"/>
  <c r="I983" i="15" s="1"/>
  <c r="I984" i="15" s="1"/>
  <c r="I985" i="15" s="1"/>
  <c r="I986" i="15" s="1"/>
  <c r="I987" i="15" s="1"/>
  <c r="I988" i="15" s="1"/>
  <c r="I989" i="15" s="1"/>
  <c r="I990" i="15" s="1"/>
  <c r="I991" i="15" s="1"/>
  <c r="I992" i="15" s="1"/>
  <c r="I993" i="15" s="1"/>
  <c r="I994" i="15" s="1"/>
  <c r="I995" i="15" s="1"/>
  <c r="I996" i="15" s="1"/>
  <c r="I997" i="15" s="1"/>
  <c r="I998" i="15" s="1"/>
  <c r="I999" i="15" s="1"/>
  <c r="I1000" i="15" s="1"/>
  <c r="I1001" i="15" s="1"/>
  <c r="I1002" i="15" s="1"/>
  <c r="I1003" i="15" s="1"/>
  <c r="I1004" i="15" s="1"/>
  <c r="I1005" i="15" s="1"/>
  <c r="I1006" i="15" s="1"/>
  <c r="I1007" i="15" s="1"/>
  <c r="I1008" i="15" s="1"/>
  <c r="I1009" i="15" s="1"/>
  <c r="I1010" i="15" s="1"/>
  <c r="I1011" i="15" s="1"/>
  <c r="I1012" i="15" s="1"/>
  <c r="I1013" i="15" s="1"/>
  <c r="I1014" i="15" s="1"/>
  <c r="I1015" i="15" s="1"/>
  <c r="I1016" i="15" s="1"/>
  <c r="I1017" i="15" s="1"/>
  <c r="I1018" i="15" s="1"/>
  <c r="I1019" i="15" s="1"/>
  <c r="I1020" i="15" s="1"/>
  <c r="I1021" i="15" s="1"/>
  <c r="I1022" i="15" s="1"/>
  <c r="I1023" i="15" s="1"/>
  <c r="I1024" i="15" s="1"/>
  <c r="I1025" i="15" s="1"/>
  <c r="I1026" i="15" s="1"/>
  <c r="I1027" i="15" s="1"/>
  <c r="I1028" i="15" s="1"/>
  <c r="I1029" i="15" s="1"/>
  <c r="I1030" i="15" s="1"/>
  <c r="I1031" i="15" s="1"/>
  <c r="I1032" i="15" s="1"/>
  <c r="I1033" i="15" s="1"/>
  <c r="I1034" i="15" s="1"/>
  <c r="I1035" i="15" s="1"/>
  <c r="I1036" i="15" s="1"/>
  <c r="I1037" i="15" s="1"/>
  <c r="I1038" i="15" s="1"/>
  <c r="I1039" i="15" s="1"/>
  <c r="I1040" i="15" s="1"/>
  <c r="I1041" i="15" s="1"/>
  <c r="I1042" i="15" s="1"/>
  <c r="I1043" i="15" s="1"/>
  <c r="I1044" i="15" s="1"/>
  <c r="I1045" i="15" s="1"/>
  <c r="I1046" i="15" s="1"/>
  <c r="I1047" i="15" s="1"/>
  <c r="I1048" i="15" s="1"/>
  <c r="I1049" i="15" s="1"/>
  <c r="I1050" i="15" s="1"/>
  <c r="I1051" i="15" s="1"/>
  <c r="I1052" i="15" s="1"/>
  <c r="I1053" i="15" s="1"/>
  <c r="I1054" i="15" s="1"/>
  <c r="I1055" i="15" s="1"/>
  <c r="I1056" i="15" s="1"/>
  <c r="I1057" i="15" s="1"/>
  <c r="I1058" i="15" s="1"/>
  <c r="I1059" i="15" s="1"/>
  <c r="I1060" i="15" s="1"/>
  <c r="I1061" i="15" s="1"/>
  <c r="I1062" i="15" s="1"/>
  <c r="I1063" i="15" s="1"/>
  <c r="I1064" i="15" s="1"/>
  <c r="I1065" i="15" s="1"/>
  <c r="I1066" i="15" s="1"/>
  <c r="I1067" i="15" s="1"/>
  <c r="I1068" i="15" s="1"/>
  <c r="I1069" i="15" s="1"/>
  <c r="I1070" i="15" s="1"/>
  <c r="I1071" i="15" s="1"/>
  <c r="I1072" i="15" s="1"/>
  <c r="I1073" i="15" s="1"/>
  <c r="I1074" i="15" s="1"/>
  <c r="I1075" i="15" s="1"/>
  <c r="I1076" i="15" s="1"/>
  <c r="H981" i="15"/>
  <c r="H982" i="15" s="1"/>
  <c r="H983" i="15" s="1"/>
  <c r="H984" i="15" s="1"/>
  <c r="H985" i="15" s="1"/>
  <c r="H986" i="15" s="1"/>
  <c r="H987" i="15" s="1"/>
  <c r="H988" i="15" s="1"/>
  <c r="H989" i="15" s="1"/>
  <c r="H990" i="15" s="1"/>
  <c r="H991" i="15" s="1"/>
  <c r="H992" i="15" s="1"/>
  <c r="H993" i="15" s="1"/>
  <c r="H994" i="15" s="1"/>
  <c r="H995" i="15" s="1"/>
  <c r="H996" i="15" s="1"/>
  <c r="H997" i="15" s="1"/>
  <c r="H998" i="15" s="1"/>
  <c r="H999" i="15" s="1"/>
  <c r="H1000" i="15" s="1"/>
  <c r="H1001" i="15" s="1"/>
  <c r="H1002" i="15" s="1"/>
  <c r="H1003" i="15" s="1"/>
  <c r="H1004" i="15" s="1"/>
  <c r="H1005" i="15" s="1"/>
  <c r="H1006" i="15" s="1"/>
  <c r="H1007" i="15" s="1"/>
  <c r="H1008" i="15" s="1"/>
  <c r="H1009" i="15" s="1"/>
  <c r="H1010" i="15" s="1"/>
  <c r="H1011" i="15" s="1"/>
  <c r="H1012" i="15" s="1"/>
  <c r="H1013" i="15" s="1"/>
  <c r="H1014" i="15" s="1"/>
  <c r="H1015" i="15" s="1"/>
  <c r="H1016" i="15" s="1"/>
  <c r="H1017" i="15" s="1"/>
  <c r="H1018" i="15" s="1"/>
  <c r="H1019" i="15" s="1"/>
  <c r="H1020" i="15" s="1"/>
  <c r="H1021" i="15" s="1"/>
  <c r="H1022" i="15" s="1"/>
  <c r="H1023" i="15" s="1"/>
  <c r="H1024" i="15" s="1"/>
  <c r="H1025" i="15" s="1"/>
  <c r="H1026" i="15" s="1"/>
  <c r="H1027" i="15" s="1"/>
  <c r="H1028" i="15" s="1"/>
  <c r="H1029" i="15" s="1"/>
  <c r="H1030" i="15" s="1"/>
  <c r="H1031" i="15" s="1"/>
  <c r="H1032" i="15" s="1"/>
  <c r="H1033" i="15" s="1"/>
  <c r="H1034" i="15" s="1"/>
  <c r="H1035" i="15" s="1"/>
  <c r="H1036" i="15" s="1"/>
  <c r="H1037" i="15" s="1"/>
  <c r="H1038" i="15" s="1"/>
  <c r="H1039" i="15" s="1"/>
  <c r="H1040" i="15" s="1"/>
  <c r="H1041" i="15" s="1"/>
  <c r="H1042" i="15" s="1"/>
  <c r="H1043" i="15" s="1"/>
  <c r="H1044" i="15" s="1"/>
  <c r="H1045" i="15" s="1"/>
  <c r="H1046" i="15" s="1"/>
  <c r="H1047" i="15" s="1"/>
  <c r="H1048" i="15" s="1"/>
  <c r="H1049" i="15" s="1"/>
  <c r="H1050" i="15" s="1"/>
  <c r="H1051" i="15" s="1"/>
  <c r="H1052" i="15" s="1"/>
  <c r="H1053" i="15" s="1"/>
  <c r="H1054" i="15" s="1"/>
  <c r="H1055" i="15" s="1"/>
  <c r="H1056" i="15" s="1"/>
  <c r="H1057" i="15" s="1"/>
  <c r="H1058" i="15" s="1"/>
  <c r="H1059" i="15" s="1"/>
  <c r="H1060" i="15" s="1"/>
  <c r="H1061" i="15" s="1"/>
  <c r="H1062" i="15" s="1"/>
  <c r="H1063" i="15" s="1"/>
  <c r="H1064" i="15" s="1"/>
  <c r="H1065" i="15" s="1"/>
  <c r="H1066" i="15" s="1"/>
  <c r="H1067" i="15" s="1"/>
  <c r="H1068" i="15" s="1"/>
  <c r="H1069" i="15" s="1"/>
  <c r="H1070" i="15" s="1"/>
  <c r="H1071" i="15" s="1"/>
  <c r="H1072" i="15" s="1"/>
  <c r="H1073" i="15" s="1"/>
  <c r="H1074" i="15" s="1"/>
  <c r="H1075" i="15" s="1"/>
  <c r="H1076" i="15" s="1"/>
  <c r="H1077" i="15" s="1"/>
  <c r="G263" i="15"/>
  <c r="I1077" i="15" l="1"/>
  <c r="G1077" i="15"/>
  <c r="H1078" i="15"/>
  <c r="H1079" i="15" s="1"/>
  <c r="G264" i="15"/>
  <c r="I1078" i="15" l="1"/>
  <c r="G1078" i="15"/>
  <c r="H1080" i="15"/>
  <c r="G265" i="15"/>
  <c r="H1081" i="15" l="1"/>
  <c r="I1079" i="15"/>
  <c r="G1079" i="15"/>
  <c r="G266" i="15"/>
  <c r="I1080" i="15" l="1"/>
  <c r="G1080" i="15"/>
  <c r="H1082" i="15"/>
  <c r="G267" i="15"/>
  <c r="H1083" i="15" l="1"/>
  <c r="I1081" i="15"/>
  <c r="G1081" i="15"/>
  <c r="G268" i="15"/>
  <c r="G1082" i="15" l="1"/>
  <c r="I1082" i="15"/>
  <c r="H1084" i="15"/>
  <c r="G269" i="15"/>
  <c r="H1085" i="15" l="1"/>
  <c r="I1083" i="15"/>
  <c r="G1083" i="15"/>
  <c r="G270" i="15"/>
  <c r="I1084" i="15" l="1"/>
  <c r="G1084" i="15"/>
  <c r="H1086" i="15"/>
  <c r="G271" i="15"/>
  <c r="H1087" i="15" l="1"/>
  <c r="I1085" i="15"/>
  <c r="G1085" i="15"/>
  <c r="G272" i="15"/>
  <c r="I1086" i="15" l="1"/>
  <c r="G1086" i="15"/>
  <c r="H1088" i="15"/>
  <c r="G273" i="15"/>
  <c r="H1089" i="15" l="1"/>
  <c r="H1090" i="15" s="1"/>
  <c r="H1091" i="15" s="1"/>
  <c r="I1087" i="15"/>
  <c r="G1087" i="15"/>
  <c r="G274" i="15"/>
  <c r="G1088" i="15" l="1"/>
  <c r="I1088" i="15"/>
  <c r="H1092" i="15"/>
  <c r="G275" i="15"/>
  <c r="H1093" i="15" l="1"/>
  <c r="H1094" i="15" s="1"/>
  <c r="H1095" i="15" s="1"/>
  <c r="I1089" i="15"/>
  <c r="G1089" i="15"/>
  <c r="G276" i="15"/>
  <c r="I1090" i="15" l="1"/>
  <c r="G1090" i="15"/>
  <c r="H1096" i="15"/>
  <c r="G277" i="15"/>
  <c r="H1097" i="15" l="1"/>
  <c r="G1091" i="15"/>
  <c r="I1091" i="15"/>
  <c r="G278" i="15"/>
  <c r="I1092" i="15" l="1"/>
  <c r="G1092" i="15"/>
  <c r="H1098" i="15"/>
  <c r="G279" i="15"/>
  <c r="H1099" i="15" l="1"/>
  <c r="G1093" i="15"/>
  <c r="I1093" i="15"/>
  <c r="G280" i="15"/>
  <c r="H1100" i="15" l="1"/>
  <c r="G1094" i="15"/>
  <c r="I1094" i="15"/>
  <c r="G281" i="15"/>
  <c r="I1095" i="15" l="1"/>
  <c r="G1095" i="15"/>
  <c r="H1101" i="15"/>
  <c r="H1102" i="15" s="1"/>
  <c r="H1103" i="15" s="1"/>
  <c r="G282" i="15"/>
  <c r="H1104" i="15" l="1"/>
  <c r="G1096" i="15"/>
  <c r="I1096" i="15"/>
  <c r="G283" i="15"/>
  <c r="I1097" i="15" l="1"/>
  <c r="G1097" i="15"/>
  <c r="H1105" i="15"/>
  <c r="G284" i="15"/>
  <c r="H1106" i="15" l="1"/>
  <c r="G1098" i="15"/>
  <c r="I1098" i="15"/>
  <c r="G285" i="15"/>
  <c r="I1099" i="15" l="1"/>
  <c r="G1099" i="15"/>
  <c r="H1107" i="15"/>
  <c r="H1108" i="15" s="1"/>
  <c r="G286" i="15"/>
  <c r="H1109" i="15" l="1"/>
  <c r="H1110" i="15" s="1"/>
  <c r="H1111" i="15" s="1"/>
  <c r="I1100" i="15"/>
  <c r="G1100" i="15"/>
  <c r="G287" i="15"/>
  <c r="I1101" i="15" l="1"/>
  <c r="G1101" i="15"/>
  <c r="H1112" i="15"/>
  <c r="G288" i="15"/>
  <c r="H1113" i="15" l="1"/>
  <c r="G1102" i="15"/>
  <c r="I1102" i="15"/>
  <c r="G289" i="15"/>
  <c r="I1103" i="15" l="1"/>
  <c r="G1103" i="15"/>
  <c r="H1114" i="15"/>
  <c r="G290" i="15"/>
  <c r="H1115" i="15" l="1"/>
  <c r="H1116" i="15" s="1"/>
  <c r="I1104" i="15"/>
  <c r="G1104" i="15"/>
  <c r="G291" i="15"/>
  <c r="I1105" i="15" l="1"/>
  <c r="G1105" i="15"/>
  <c r="H1117" i="15"/>
  <c r="G292" i="15"/>
  <c r="G1106" i="15" l="1"/>
  <c r="I1106" i="15"/>
  <c r="H1118" i="15"/>
  <c r="H1119" i="15" s="1"/>
  <c r="G293" i="15"/>
  <c r="H1120" i="15" l="1"/>
  <c r="G1107" i="15"/>
  <c r="I1107" i="15"/>
  <c r="G294" i="15"/>
  <c r="H1121" i="15" l="1"/>
  <c r="I1108" i="15"/>
  <c r="G1108" i="15"/>
  <c r="G295" i="15"/>
  <c r="H1122" i="15" l="1"/>
  <c r="H1123" i="15" s="1"/>
  <c r="H1124" i="15" s="1"/>
  <c r="I1109" i="15"/>
  <c r="G1109" i="15"/>
  <c r="G296" i="15"/>
  <c r="G1110" i="15" l="1"/>
  <c r="I1110" i="15"/>
  <c r="H1125" i="15"/>
  <c r="G297" i="15"/>
  <c r="H1126" i="15" l="1"/>
  <c r="I1111" i="15"/>
  <c r="G1111" i="15"/>
  <c r="G298" i="15"/>
  <c r="G1112" i="15" l="1"/>
  <c r="I1112" i="15"/>
  <c r="H1127" i="15"/>
  <c r="G299" i="15"/>
  <c r="H1128" i="15" l="1"/>
  <c r="I1113" i="15"/>
  <c r="G1113" i="15"/>
  <c r="G300" i="15"/>
  <c r="G1114" i="15" l="1"/>
  <c r="I1114" i="15"/>
  <c r="H1129" i="15"/>
  <c r="G301" i="15"/>
  <c r="H1130" i="15" l="1"/>
  <c r="I1115" i="15"/>
  <c r="G1115" i="15"/>
  <c r="G302" i="15"/>
  <c r="I1116" i="15" l="1"/>
  <c r="G1116" i="15"/>
  <c r="H1131" i="15"/>
  <c r="G303" i="15"/>
  <c r="H1132" i="15" l="1"/>
  <c r="G1117" i="15"/>
  <c r="I1117" i="15"/>
  <c r="G304" i="15"/>
  <c r="I1118" i="15" l="1"/>
  <c r="G1118" i="15"/>
  <c r="H1133" i="15"/>
  <c r="G305" i="15"/>
  <c r="I1119" i="15" l="1"/>
  <c r="G1119" i="15"/>
  <c r="H1134" i="15"/>
  <c r="G306" i="15"/>
  <c r="H1135" i="15" l="1"/>
  <c r="H1136" i="15" s="1"/>
  <c r="I1120" i="15"/>
  <c r="G1120" i="15"/>
  <c r="G307" i="15"/>
  <c r="I1121" i="15" l="1"/>
  <c r="G1121" i="15"/>
  <c r="H1137" i="15"/>
  <c r="G308" i="15"/>
  <c r="G1122" i="15" l="1"/>
  <c r="I1122" i="15"/>
  <c r="H1138" i="15"/>
  <c r="G309" i="15"/>
  <c r="H1139" i="15" l="1"/>
  <c r="G1123" i="15"/>
  <c r="I1123" i="15"/>
  <c r="G310" i="15"/>
  <c r="I1124" i="15" l="1"/>
  <c r="G1124" i="15"/>
  <c r="H1140" i="15"/>
  <c r="G311" i="15"/>
  <c r="H1141" i="15" l="1"/>
  <c r="I1125" i="15"/>
  <c r="G1125" i="15"/>
  <c r="G312" i="15"/>
  <c r="I1126" i="15" l="1"/>
  <c r="G1126" i="15"/>
  <c r="H1142" i="15"/>
  <c r="G313" i="15"/>
  <c r="I1127" i="15" l="1"/>
  <c r="G1127" i="15"/>
  <c r="H1143" i="15"/>
  <c r="G314" i="15"/>
  <c r="G1128" i="15" l="1"/>
  <c r="I1128" i="15"/>
  <c r="H1144" i="15"/>
  <c r="G315" i="15"/>
  <c r="H1145" i="15" l="1"/>
  <c r="I1129" i="15"/>
  <c r="G1129" i="15"/>
  <c r="G316" i="15"/>
  <c r="G1130" i="15" l="1"/>
  <c r="I1130" i="15"/>
  <c r="H1146" i="15"/>
  <c r="G317" i="15"/>
  <c r="H1147" i="15" l="1"/>
  <c r="H1148" i="15" s="1"/>
  <c r="I1131" i="15"/>
  <c r="G1131" i="15"/>
  <c r="G318" i="15"/>
  <c r="I1132" i="15" l="1"/>
  <c r="G1132" i="15"/>
  <c r="H1149" i="15"/>
  <c r="G319" i="15"/>
  <c r="G1133" i="15" l="1"/>
  <c r="I1133" i="15"/>
  <c r="H1150" i="15"/>
  <c r="G320" i="15"/>
  <c r="H1151" i="15" l="1"/>
  <c r="I1134" i="15"/>
  <c r="G1134" i="15"/>
  <c r="G321" i="15"/>
  <c r="G1135" i="15" l="1"/>
  <c r="I1135" i="15"/>
  <c r="H1152" i="15"/>
  <c r="H1153" i="15" s="1"/>
  <c r="G322" i="15"/>
  <c r="H1154" i="15" l="1"/>
  <c r="G1136" i="15"/>
  <c r="I1136" i="15"/>
  <c r="G323" i="15"/>
  <c r="G1137" i="15" l="1"/>
  <c r="I1137" i="15"/>
  <c r="H1155" i="15"/>
  <c r="G324" i="15"/>
  <c r="H1156" i="15" l="1"/>
  <c r="G1138" i="15"/>
  <c r="I1138" i="15"/>
  <c r="G325" i="15"/>
  <c r="H1157" i="15" l="1"/>
  <c r="G1139" i="15"/>
  <c r="I1139" i="15"/>
  <c r="G326" i="15"/>
  <c r="H1158" i="15" l="1"/>
  <c r="G1140" i="15"/>
  <c r="I1140" i="15"/>
  <c r="G327" i="15"/>
  <c r="H1159" i="15" l="1"/>
  <c r="G1141" i="15"/>
  <c r="I1141" i="15"/>
  <c r="G328" i="15"/>
  <c r="H1160" i="15" l="1"/>
  <c r="G1142" i="15"/>
  <c r="I1142" i="15"/>
  <c r="G329" i="15"/>
  <c r="I1143" i="15" l="1"/>
  <c r="G1143" i="15"/>
  <c r="H1161" i="15"/>
  <c r="G330" i="15"/>
  <c r="I1144" i="15" l="1"/>
  <c r="G1144" i="15"/>
  <c r="H1162" i="15"/>
  <c r="G331" i="15"/>
  <c r="I1145" i="15" l="1"/>
  <c r="G1145" i="15"/>
  <c r="H1163" i="15"/>
  <c r="G332" i="15"/>
  <c r="G1146" i="15" l="1"/>
  <c r="I1146" i="15"/>
  <c r="H1164" i="15"/>
  <c r="G333" i="15"/>
  <c r="H1165" i="15" l="1"/>
  <c r="H1166" i="15" s="1"/>
  <c r="I1147" i="15"/>
  <c r="G1147" i="15"/>
  <c r="G334" i="15"/>
  <c r="I1148" i="15" l="1"/>
  <c r="G1148" i="15"/>
  <c r="H1167" i="15"/>
  <c r="G335" i="15"/>
  <c r="H1168" i="15" l="1"/>
  <c r="G1149" i="15"/>
  <c r="I1149" i="15"/>
  <c r="G336" i="15"/>
  <c r="H1169" i="15" l="1"/>
  <c r="G1150" i="15"/>
  <c r="I1150" i="15"/>
  <c r="G337" i="15"/>
  <c r="H1170" i="15" l="1"/>
  <c r="G1151" i="15"/>
  <c r="I1151" i="15"/>
  <c r="G338" i="15"/>
  <c r="H1171" i="15" l="1"/>
  <c r="I1152" i="15"/>
  <c r="G1152" i="15"/>
  <c r="G339" i="15"/>
  <c r="I1153" i="15" l="1"/>
  <c r="G1153" i="15"/>
  <c r="H1172" i="15"/>
  <c r="G340" i="15"/>
  <c r="H1173" i="15" l="1"/>
  <c r="I1154" i="15"/>
  <c r="G1154" i="15"/>
  <c r="G341" i="15"/>
  <c r="I1155" i="15" l="1"/>
  <c r="G1155" i="15"/>
  <c r="H1174" i="15"/>
  <c r="G342" i="15"/>
  <c r="G1156" i="15" l="1"/>
  <c r="I1156" i="15"/>
  <c r="H1175" i="15"/>
  <c r="G343" i="15"/>
  <c r="H1176" i="15" l="1"/>
  <c r="G1157" i="15"/>
  <c r="I1157" i="15"/>
  <c r="G344" i="15"/>
  <c r="H1177" i="15" l="1"/>
  <c r="G1158" i="15"/>
  <c r="I1158" i="15"/>
  <c r="G345" i="15"/>
  <c r="H1178" i="15" l="1"/>
  <c r="G1159" i="15"/>
  <c r="I1159" i="15"/>
  <c r="G346" i="15"/>
  <c r="H1179" i="15" l="1"/>
  <c r="I1160" i="15"/>
  <c r="G1160" i="15"/>
  <c r="G347" i="15"/>
  <c r="G1161" i="15" l="1"/>
  <c r="I1161" i="15"/>
  <c r="H1180" i="15"/>
  <c r="G348" i="15"/>
  <c r="H1181" i="15" l="1"/>
  <c r="G1162" i="15"/>
  <c r="I1162" i="15"/>
  <c r="G349" i="15"/>
  <c r="H1182" i="15" l="1"/>
  <c r="I1163" i="15"/>
  <c r="G1163" i="15"/>
  <c r="G350" i="15"/>
  <c r="G1164" i="15" l="1"/>
  <c r="I1164" i="15"/>
  <c r="H1183" i="15"/>
  <c r="G351" i="15"/>
  <c r="H1184" i="15" l="1"/>
  <c r="I1165" i="15"/>
  <c r="G1165" i="15"/>
  <c r="G352" i="15"/>
  <c r="I1166" i="15" l="1"/>
  <c r="G1166" i="15"/>
  <c r="H1185" i="15"/>
  <c r="G353" i="15"/>
  <c r="H1186" i="15" l="1"/>
  <c r="I1167" i="15"/>
  <c r="G1167" i="15"/>
  <c r="G354" i="15"/>
  <c r="G1168" i="15" l="1"/>
  <c r="I1168" i="15"/>
  <c r="H1187" i="15"/>
  <c r="G355" i="15"/>
  <c r="H1188" i="15" l="1"/>
  <c r="I1169" i="15"/>
  <c r="G1169" i="15"/>
  <c r="G356" i="15"/>
  <c r="I1170" i="15" l="1"/>
  <c r="G1170" i="15"/>
  <c r="H1189" i="15"/>
  <c r="G357" i="15"/>
  <c r="G1171" i="15" l="1"/>
  <c r="I1171" i="15"/>
  <c r="H1190" i="15"/>
  <c r="G358" i="15"/>
  <c r="H1191" i="15" l="1"/>
  <c r="I1172" i="15"/>
  <c r="G1172" i="15"/>
  <c r="G359" i="15"/>
  <c r="I1173" i="15" l="1"/>
  <c r="G1173" i="15"/>
  <c r="H1192" i="15"/>
  <c r="G360" i="15"/>
  <c r="G1174" i="15" l="1"/>
  <c r="I1174" i="15"/>
  <c r="H1193" i="15"/>
  <c r="G361" i="15"/>
  <c r="H1194" i="15" l="1"/>
  <c r="G1175" i="15"/>
  <c r="I1175" i="15"/>
  <c r="G362" i="15"/>
  <c r="H1195" i="15" l="1"/>
  <c r="G1176" i="15"/>
  <c r="I1176" i="15"/>
  <c r="G363" i="15"/>
  <c r="H1196" i="15" l="1"/>
  <c r="G1177" i="15"/>
  <c r="I1177" i="15"/>
  <c r="G364" i="15"/>
  <c r="H1197" i="15" l="1"/>
  <c r="I1178" i="15"/>
  <c r="G1178" i="15"/>
  <c r="G365" i="15"/>
  <c r="I1179" i="15" l="1"/>
  <c r="G1179" i="15"/>
  <c r="H1198" i="15"/>
  <c r="G366" i="15"/>
  <c r="I1180" i="15" l="1"/>
  <c r="G1180" i="15"/>
  <c r="H1199" i="15"/>
  <c r="G367" i="15"/>
  <c r="I1181" i="15" l="1"/>
  <c r="G1181" i="15"/>
  <c r="H1200" i="15"/>
  <c r="G368" i="15"/>
  <c r="G1182" i="15" l="1"/>
  <c r="I1182" i="15"/>
  <c r="H1201" i="15"/>
  <c r="G369" i="15"/>
  <c r="H1202" i="15" l="1"/>
  <c r="G1183" i="15"/>
  <c r="I1183" i="15"/>
  <c r="G370" i="15"/>
  <c r="H1203" i="15" l="1"/>
  <c r="G1184" i="15"/>
  <c r="I1184" i="15"/>
  <c r="G371" i="15"/>
  <c r="H1204" i="15" l="1"/>
  <c r="H1205" i="15" s="1"/>
  <c r="G1185" i="15"/>
  <c r="I1185" i="15"/>
  <c r="G372" i="15"/>
  <c r="H1206" i="15" l="1"/>
  <c r="H1207" i="15" s="1"/>
  <c r="I1186" i="15"/>
  <c r="G1186" i="15"/>
  <c r="G373" i="15"/>
  <c r="G1187" i="15" l="1"/>
  <c r="I1187" i="15"/>
  <c r="H1208" i="15"/>
  <c r="G374" i="15"/>
  <c r="H1209" i="15" l="1"/>
  <c r="G1188" i="15"/>
  <c r="I1188" i="15"/>
  <c r="G375" i="15"/>
  <c r="H1210" i="15" l="1"/>
  <c r="I1189" i="15"/>
  <c r="G1189" i="15"/>
  <c r="G376" i="15"/>
  <c r="I1190" i="15" l="1"/>
  <c r="G1190" i="15"/>
  <c r="H1211" i="15"/>
  <c r="G377" i="15"/>
  <c r="G1191" i="15" l="1"/>
  <c r="I1191" i="15"/>
  <c r="H1212" i="15"/>
  <c r="G378" i="15"/>
  <c r="H1213" i="15" l="1"/>
  <c r="I1192" i="15"/>
  <c r="G1192" i="15"/>
  <c r="G379" i="15"/>
  <c r="G1193" i="15" l="1"/>
  <c r="I1193" i="15"/>
  <c r="H1214" i="15"/>
  <c r="G380" i="15"/>
  <c r="H1215" i="15" l="1"/>
  <c r="H1216" i="15" s="1"/>
  <c r="I1194" i="15"/>
  <c r="G1194" i="15"/>
  <c r="G381" i="15"/>
  <c r="G1195" i="15" l="1"/>
  <c r="I1195" i="15"/>
  <c r="H1217" i="15"/>
  <c r="G382" i="15"/>
  <c r="H1218" i="15" l="1"/>
  <c r="I1196" i="15"/>
  <c r="G1196" i="15"/>
  <c r="G383" i="15"/>
  <c r="I1197" i="15" l="1"/>
  <c r="G1197" i="15"/>
  <c r="H1219" i="15"/>
  <c r="G384" i="15"/>
  <c r="I1198" i="15" l="1"/>
  <c r="G1198" i="15"/>
  <c r="H1220" i="15"/>
  <c r="G385" i="15"/>
  <c r="I1199" i="15" l="1"/>
  <c r="G1199" i="15"/>
  <c r="H1221" i="15"/>
  <c r="G386" i="15"/>
  <c r="I1200" i="15" l="1"/>
  <c r="G1200" i="15"/>
  <c r="H1222" i="15"/>
  <c r="G387" i="15"/>
  <c r="G1201" i="15" l="1"/>
  <c r="I1201" i="15"/>
  <c r="H1223" i="15"/>
  <c r="G388" i="15"/>
  <c r="H1224" i="15" l="1"/>
  <c r="G1202" i="15"/>
  <c r="I1202" i="15"/>
  <c r="G389" i="15"/>
  <c r="H1225" i="15" l="1"/>
  <c r="G1203" i="15"/>
  <c r="I1203" i="15"/>
  <c r="G390" i="15"/>
  <c r="H1226" i="15" l="1"/>
  <c r="I1204" i="15"/>
  <c r="G1204" i="15"/>
  <c r="G391" i="15"/>
  <c r="G1205" i="15" l="1"/>
  <c r="I1205" i="15"/>
  <c r="H1227" i="15"/>
  <c r="G392" i="15"/>
  <c r="I1206" i="15" l="1"/>
  <c r="G1206" i="15"/>
  <c r="H1228" i="15"/>
  <c r="G393" i="15"/>
  <c r="G1207" i="15" l="1"/>
  <c r="I1207" i="15"/>
  <c r="H1229" i="15"/>
  <c r="G394" i="15"/>
  <c r="G1208" i="15" l="1"/>
  <c r="I1208" i="15"/>
  <c r="H1230" i="15"/>
  <c r="G395" i="15"/>
  <c r="H1231" i="15" l="1"/>
  <c r="G1209" i="15"/>
  <c r="I1209" i="15"/>
  <c r="G396" i="15"/>
  <c r="H1232" i="15" l="1"/>
  <c r="G1210" i="15"/>
  <c r="I1210" i="15"/>
  <c r="G397" i="15"/>
  <c r="H1233" i="15" l="1"/>
  <c r="G1211" i="15"/>
  <c r="I1211" i="15"/>
  <c r="G398" i="15"/>
  <c r="H1234" i="15" l="1"/>
  <c r="G1212" i="15"/>
  <c r="I1212" i="15"/>
  <c r="G399" i="15"/>
  <c r="H1235" i="15" l="1"/>
  <c r="I1213" i="15"/>
  <c r="G1213" i="15"/>
  <c r="G400" i="15"/>
  <c r="G1214" i="15" l="1"/>
  <c r="I1214" i="15"/>
  <c r="H1236" i="15"/>
  <c r="G401" i="15"/>
  <c r="H1237" i="15" l="1"/>
  <c r="I1215" i="15"/>
  <c r="G1215" i="15"/>
  <c r="G402" i="15"/>
  <c r="H1238" i="15" l="1"/>
  <c r="I1216" i="15"/>
  <c r="G1216" i="15"/>
  <c r="G403" i="15"/>
  <c r="H1239" i="15" l="1"/>
  <c r="I1217" i="15"/>
  <c r="G1217" i="15"/>
  <c r="G404" i="15"/>
  <c r="I1218" i="15" l="1"/>
  <c r="G1218" i="15"/>
  <c r="H1240" i="15"/>
  <c r="G405" i="15"/>
  <c r="I1219" i="15" l="1"/>
  <c r="G1219" i="15"/>
  <c r="H1241" i="15"/>
  <c r="G406" i="15"/>
  <c r="G1220" i="15" l="1"/>
  <c r="I1220" i="15"/>
  <c r="H1242" i="15"/>
  <c r="G407" i="15"/>
  <c r="H1243" i="15" l="1"/>
  <c r="I1221" i="15"/>
  <c r="G1221" i="15"/>
  <c r="G408" i="15"/>
  <c r="G1222" i="15" l="1"/>
  <c r="I1222" i="15"/>
  <c r="H1244" i="15"/>
  <c r="G409" i="15"/>
  <c r="H1245" i="15" l="1"/>
  <c r="G1223" i="15"/>
  <c r="I1223" i="15"/>
  <c r="G410" i="15"/>
  <c r="H1246" i="15" l="1"/>
  <c r="G1224" i="15"/>
  <c r="I1224" i="15"/>
  <c r="G411" i="15"/>
  <c r="H1247" i="15" l="1"/>
  <c r="G1225" i="15"/>
  <c r="I1225" i="15"/>
  <c r="G412" i="15"/>
  <c r="H1248" i="15" l="1"/>
  <c r="G1226" i="15"/>
  <c r="I1226" i="15"/>
  <c r="G413" i="15"/>
  <c r="H1249" i="15" l="1"/>
  <c r="G1227" i="15"/>
  <c r="I1227" i="15"/>
  <c r="G414" i="15"/>
  <c r="H1250" i="15" l="1"/>
  <c r="G1228" i="15"/>
  <c r="I1228" i="15"/>
  <c r="G415" i="15"/>
  <c r="H1251" i="15" l="1"/>
  <c r="H1252" i="15" s="1"/>
  <c r="G1229" i="15"/>
  <c r="I1229" i="15"/>
  <c r="G416" i="15"/>
  <c r="H1253" i="15" l="1"/>
  <c r="G1230" i="15"/>
  <c r="I1230" i="15"/>
  <c r="G417" i="15"/>
  <c r="H1254" i="15" l="1"/>
  <c r="I1231" i="15"/>
  <c r="G1231" i="15"/>
  <c r="G418" i="15"/>
  <c r="G1232" i="15" l="1"/>
  <c r="I1232" i="15"/>
  <c r="H1255" i="15"/>
  <c r="G419" i="15"/>
  <c r="H1256" i="15" l="1"/>
  <c r="H1257" i="15" s="1"/>
  <c r="G1233" i="15"/>
  <c r="I1233" i="15"/>
  <c r="G420" i="15"/>
  <c r="H1258" i="15" l="1"/>
  <c r="G1234" i="15"/>
  <c r="I1234" i="15"/>
  <c r="G421" i="15"/>
  <c r="H1259" i="15" l="1"/>
  <c r="G1235" i="15"/>
  <c r="I1235" i="15"/>
  <c r="G422" i="15"/>
  <c r="H1260" i="15" l="1"/>
  <c r="G1236" i="15"/>
  <c r="I1236" i="15"/>
  <c r="G423" i="15"/>
  <c r="H1261" i="15" l="1"/>
  <c r="G1237" i="15"/>
  <c r="I1237" i="15"/>
  <c r="G424" i="15"/>
  <c r="H1262" i="15" l="1"/>
  <c r="G1238" i="15"/>
  <c r="I1238" i="15"/>
  <c r="G425" i="15"/>
  <c r="H1263" i="15" l="1"/>
  <c r="H1264" i="15" s="1"/>
  <c r="G1239" i="15"/>
  <c r="I1239" i="15"/>
  <c r="G426" i="15"/>
  <c r="H1265" i="15" l="1"/>
  <c r="G1240" i="15"/>
  <c r="I1240" i="15"/>
  <c r="G427" i="15"/>
  <c r="H1266" i="15" l="1"/>
  <c r="G1241" i="15"/>
  <c r="I1241" i="15"/>
  <c r="G428" i="15"/>
  <c r="H1267" i="15" l="1"/>
  <c r="I1242" i="15"/>
  <c r="G1242" i="15"/>
  <c r="G429" i="15"/>
  <c r="I1243" i="15" l="1"/>
  <c r="G1243" i="15"/>
  <c r="H1268" i="15"/>
  <c r="H1269" i="15" s="1"/>
  <c r="G430" i="15"/>
  <c r="I1244" i="15" l="1"/>
  <c r="G1244" i="15"/>
  <c r="H1270" i="15"/>
  <c r="G431" i="15"/>
  <c r="I1245" i="15" l="1"/>
  <c r="G1245" i="15"/>
  <c r="H1271" i="15"/>
  <c r="G432" i="15"/>
  <c r="I1246" i="15" l="1"/>
  <c r="G1246" i="15"/>
  <c r="H1272" i="15"/>
  <c r="G433" i="15"/>
  <c r="I1247" i="15" l="1"/>
  <c r="G1247" i="15"/>
  <c r="H1273" i="15"/>
  <c r="G434" i="15"/>
  <c r="G1248" i="15" l="1"/>
  <c r="I1248" i="15"/>
  <c r="H1274" i="15"/>
  <c r="G435" i="15"/>
  <c r="H1275" i="15" l="1"/>
  <c r="G1249" i="15"/>
  <c r="I1249" i="15"/>
  <c r="G436" i="15"/>
  <c r="H1276" i="15" l="1"/>
  <c r="G1250" i="15"/>
  <c r="I1250" i="15"/>
  <c r="G437" i="15"/>
  <c r="H1277" i="15" l="1"/>
  <c r="I1251" i="15"/>
  <c r="G1251" i="15"/>
  <c r="G438" i="15"/>
  <c r="I1252" i="15" l="1"/>
  <c r="G1252" i="15"/>
  <c r="H1278" i="15"/>
  <c r="G439" i="15"/>
  <c r="H1279" i="15" l="1"/>
  <c r="G1253" i="15"/>
  <c r="I1253" i="15"/>
  <c r="G440" i="15"/>
  <c r="H1280" i="15" l="1"/>
  <c r="G1254" i="15"/>
  <c r="I1254" i="15"/>
  <c r="G441" i="15"/>
  <c r="H1281" i="15" l="1"/>
  <c r="G1255" i="15"/>
  <c r="I1255" i="15"/>
  <c r="G442" i="15"/>
  <c r="H1282" i="15" l="1"/>
  <c r="I1256" i="15"/>
  <c r="G1256" i="15"/>
  <c r="G443" i="15"/>
  <c r="I1257" i="15" l="1"/>
  <c r="G1257" i="15"/>
  <c r="H1283" i="15"/>
  <c r="G444" i="15"/>
  <c r="H1284" i="15" l="1"/>
  <c r="G1258" i="15"/>
  <c r="I1258" i="15"/>
  <c r="G445" i="15"/>
  <c r="H1285" i="15" l="1"/>
  <c r="G1259" i="15"/>
  <c r="I1259" i="15"/>
  <c r="G446" i="15"/>
  <c r="H1286" i="15" l="1"/>
  <c r="G1260" i="15"/>
  <c r="I1260" i="15"/>
  <c r="G447" i="15"/>
  <c r="H1287" i="15" l="1"/>
  <c r="G1261" i="15"/>
  <c r="I1261" i="15"/>
  <c r="G448" i="15"/>
  <c r="H1288" i="15" l="1"/>
  <c r="G1262" i="15"/>
  <c r="I1262" i="15"/>
  <c r="G449" i="15"/>
  <c r="H1289" i="15" l="1"/>
  <c r="I1263" i="15"/>
  <c r="G1263" i="15"/>
  <c r="G450" i="15"/>
  <c r="G1264" i="15" l="1"/>
  <c r="I1264" i="15"/>
  <c r="H1290" i="15"/>
  <c r="G451" i="15"/>
  <c r="G1265" i="15" l="1"/>
  <c r="I1265" i="15"/>
  <c r="H1291" i="15"/>
  <c r="G452" i="15"/>
  <c r="H1292" i="15" l="1"/>
  <c r="I1266" i="15"/>
  <c r="G1266" i="15"/>
  <c r="G453" i="15"/>
  <c r="G1267" i="15" l="1"/>
  <c r="I1267" i="15"/>
  <c r="H1293" i="15"/>
  <c r="G454" i="15"/>
  <c r="H1294" i="15" l="1"/>
  <c r="I1268" i="15"/>
  <c r="G1268" i="15"/>
  <c r="G455" i="15"/>
  <c r="I1269" i="15" l="1"/>
  <c r="G1269" i="15"/>
  <c r="H1295" i="15"/>
  <c r="G456" i="15"/>
  <c r="H1296" i="15" l="1"/>
  <c r="G1270" i="15"/>
  <c r="I1270" i="15"/>
  <c r="G457" i="15"/>
  <c r="H1297" i="15" l="1"/>
  <c r="I1271" i="15"/>
  <c r="G1271" i="15"/>
  <c r="G458" i="15"/>
  <c r="G1272" i="15" l="1"/>
  <c r="I1272" i="15"/>
  <c r="H1298" i="15"/>
  <c r="G459" i="15"/>
  <c r="H1299" i="15" l="1"/>
  <c r="G1273" i="15"/>
  <c r="I1273" i="15"/>
  <c r="G460" i="15"/>
  <c r="H1300" i="15" l="1"/>
  <c r="I1274" i="15"/>
  <c r="G1274" i="15"/>
  <c r="G461" i="15"/>
  <c r="I1275" i="15" l="1"/>
  <c r="G1275" i="15"/>
  <c r="H1301" i="15"/>
  <c r="G462" i="15"/>
  <c r="I1276" i="15" l="1"/>
  <c r="G1276" i="15"/>
  <c r="H1302" i="15"/>
  <c r="G463" i="15"/>
  <c r="G1277" i="15" l="1"/>
  <c r="I1277" i="15"/>
  <c r="H1303" i="15"/>
  <c r="G464" i="15"/>
  <c r="H1304" i="15" l="1"/>
  <c r="G1278" i="15"/>
  <c r="I1278" i="15"/>
  <c r="G465" i="15"/>
  <c r="H1305" i="15" l="1"/>
  <c r="I1279" i="15"/>
  <c r="G1279" i="15"/>
  <c r="G466" i="15"/>
  <c r="I1280" i="15" l="1"/>
  <c r="G1280" i="15"/>
  <c r="H1306" i="15"/>
  <c r="G467" i="15"/>
  <c r="G1281" i="15" l="1"/>
  <c r="I1281" i="15"/>
  <c r="H1307" i="15"/>
  <c r="G468" i="15"/>
  <c r="H1308" i="15" l="1"/>
  <c r="G1282" i="15"/>
  <c r="I1282" i="15"/>
  <c r="G469" i="15"/>
  <c r="H1309" i="15" l="1"/>
  <c r="I1283" i="15"/>
  <c r="G1283" i="15"/>
  <c r="G470" i="15"/>
  <c r="I1284" i="15" l="1"/>
  <c r="G1284" i="15"/>
  <c r="H1310" i="15"/>
  <c r="G471" i="15"/>
  <c r="G1285" i="15" l="1"/>
  <c r="I1285" i="15"/>
  <c r="H1311" i="15"/>
  <c r="G472" i="15"/>
  <c r="H1312" i="15" l="1"/>
  <c r="I1286" i="15"/>
  <c r="G1286" i="15"/>
  <c r="G473" i="15"/>
  <c r="I1287" i="15" l="1"/>
  <c r="G1287" i="15"/>
  <c r="H1313" i="15"/>
  <c r="G474" i="15"/>
  <c r="G1288" i="15" l="1"/>
  <c r="I1288" i="15"/>
  <c r="H1314" i="15"/>
  <c r="G475" i="15"/>
  <c r="H1315" i="15" l="1"/>
  <c r="I1289" i="15"/>
  <c r="G1289" i="15"/>
  <c r="G476" i="15"/>
  <c r="G1290" i="15" l="1"/>
  <c r="I1290" i="15"/>
  <c r="H1316" i="15"/>
  <c r="G477" i="15"/>
  <c r="H1317" i="15" l="1"/>
  <c r="I1291" i="15"/>
  <c r="G1291" i="15"/>
  <c r="G478" i="15"/>
  <c r="G1292" i="15" l="1"/>
  <c r="I1292" i="15"/>
  <c r="H1318" i="15"/>
  <c r="G479" i="15"/>
  <c r="H1319" i="15" l="1"/>
  <c r="I1293" i="15"/>
  <c r="G1293" i="15"/>
  <c r="G480" i="15"/>
  <c r="G1294" i="15" l="1"/>
  <c r="I1294" i="15"/>
  <c r="H1320" i="15"/>
  <c r="G481" i="15"/>
  <c r="H1321" i="15" l="1"/>
  <c r="I1295" i="15"/>
  <c r="G1295" i="15"/>
  <c r="G482" i="15"/>
  <c r="I1296" i="15" l="1"/>
  <c r="G1296" i="15"/>
  <c r="H1322" i="15"/>
  <c r="G483" i="15"/>
  <c r="I1297" i="15" l="1"/>
  <c r="G1297" i="15"/>
  <c r="H1323" i="15"/>
  <c r="G484" i="15"/>
  <c r="I1298" i="15" l="1"/>
  <c r="G1298" i="15"/>
  <c r="H1324" i="15"/>
  <c r="G485" i="15"/>
  <c r="G1299" i="15" l="1"/>
  <c r="I1299" i="15"/>
  <c r="H1325" i="15"/>
  <c r="H1326" i="15" s="1"/>
  <c r="G486" i="15"/>
  <c r="H1327" i="15" l="1"/>
  <c r="G1300" i="15"/>
  <c r="I1300" i="15"/>
  <c r="G487" i="15"/>
  <c r="H1328" i="15" l="1"/>
  <c r="I1301" i="15"/>
  <c r="G1301" i="15"/>
  <c r="G488" i="15"/>
  <c r="I1302" i="15" l="1"/>
  <c r="G1302" i="15"/>
  <c r="H1329" i="15"/>
  <c r="G489" i="15"/>
  <c r="I1303" i="15" l="1"/>
  <c r="G1303" i="15"/>
  <c r="H1330" i="15"/>
  <c r="G490" i="15"/>
  <c r="H1331" i="15" l="1"/>
  <c r="G1304" i="15"/>
  <c r="I1304" i="15"/>
  <c r="G491" i="15"/>
  <c r="H1332" i="15" l="1"/>
  <c r="G1305" i="15"/>
  <c r="I1305" i="15"/>
  <c r="G492" i="15"/>
  <c r="H1333" i="15" l="1"/>
  <c r="G1306" i="15"/>
  <c r="I1306" i="15"/>
  <c r="G493" i="15"/>
  <c r="H1334" i="15" l="1"/>
  <c r="G1307" i="15"/>
  <c r="I1307" i="15"/>
  <c r="G494" i="15"/>
  <c r="G1308" i="15" l="1"/>
  <c r="I1308" i="15"/>
  <c r="H1335" i="15"/>
  <c r="G495" i="15"/>
  <c r="H1336" i="15" l="1"/>
  <c r="G1309" i="15"/>
  <c r="I1309" i="15"/>
  <c r="G496" i="15"/>
  <c r="H1337" i="15" l="1"/>
  <c r="I1310" i="15"/>
  <c r="G1310" i="15"/>
  <c r="G497" i="15"/>
  <c r="I1311" i="15" l="1"/>
  <c r="G1311" i="15"/>
  <c r="H1338" i="15"/>
  <c r="G498" i="15"/>
  <c r="G1312" i="15" l="1"/>
  <c r="I1312" i="15"/>
  <c r="G499" i="15"/>
  <c r="I1313" i="15" l="1"/>
  <c r="G1313" i="15"/>
  <c r="G500" i="15"/>
  <c r="I1314" i="15" l="1"/>
  <c r="G1314" i="15"/>
  <c r="G501" i="15"/>
  <c r="I1315" i="15" l="1"/>
  <c r="G1315" i="15"/>
  <c r="G502" i="15"/>
  <c r="G1316" i="15" l="1"/>
  <c r="I1316" i="15"/>
  <c r="G503" i="15"/>
  <c r="G1317" i="15" l="1"/>
  <c r="I1317" i="15"/>
  <c r="G504" i="15"/>
  <c r="G1318" i="15" l="1"/>
  <c r="I1318" i="15"/>
  <c r="G505" i="15"/>
  <c r="G1319" i="15" l="1"/>
  <c r="I1319" i="15"/>
  <c r="G506" i="15"/>
  <c r="G1320" i="15" l="1"/>
  <c r="I1320" i="15"/>
  <c r="G507" i="15"/>
  <c r="G1321" i="15" l="1"/>
  <c r="I1321" i="15"/>
  <c r="G508" i="15"/>
  <c r="G1322" i="15" l="1"/>
  <c r="I1322" i="15"/>
  <c r="G509" i="15"/>
  <c r="G1323" i="15" l="1"/>
  <c r="I1323" i="15"/>
  <c r="G510" i="15"/>
  <c r="I1324" i="15" l="1"/>
  <c r="G1324" i="15"/>
  <c r="G511" i="15"/>
  <c r="G1325" i="15" l="1"/>
  <c r="I1325" i="15"/>
  <c r="G512" i="15"/>
  <c r="G1326" i="15" l="1"/>
  <c r="I1326" i="15"/>
  <c r="G513" i="15"/>
  <c r="I1327" i="15" l="1"/>
  <c r="G1327" i="15"/>
  <c r="G514" i="15"/>
  <c r="I1328" i="15" l="1"/>
  <c r="G1328" i="15"/>
  <c r="G515" i="15"/>
  <c r="I1329" i="15" l="1"/>
  <c r="G1329" i="15"/>
  <c r="G516" i="15"/>
  <c r="I1330" i="15" l="1"/>
  <c r="G1330" i="15"/>
  <c r="G517" i="15"/>
  <c r="G1331" i="15" l="1"/>
  <c r="I1331" i="15"/>
  <c r="G518" i="15"/>
  <c r="I1332" i="15" l="1"/>
  <c r="G1332" i="15"/>
  <c r="G519" i="15"/>
  <c r="I1333" i="15" l="1"/>
  <c r="G1333" i="15"/>
  <c r="G520" i="15"/>
  <c r="I1334" i="15" l="1"/>
  <c r="G1334" i="15"/>
  <c r="G521" i="15"/>
  <c r="G1335" i="15" l="1"/>
  <c r="I1335" i="15"/>
  <c r="G522" i="15"/>
  <c r="I1336" i="15" l="1"/>
  <c r="G1336" i="15"/>
  <c r="G523" i="15"/>
  <c r="I1337" i="15" l="1"/>
  <c r="G1337" i="15"/>
  <c r="G524" i="15"/>
  <c r="I1338" i="15" l="1"/>
  <c r="G1338" i="15"/>
  <c r="G525" i="15"/>
  <c r="G1339" i="15" l="1"/>
  <c r="G526" i="15"/>
  <c r="G527" i="15" l="1"/>
  <c r="G528" i="15" l="1"/>
  <c r="G529" i="15" l="1"/>
  <c r="G530" i="15" l="1"/>
  <c r="G531" i="15" l="1"/>
  <c r="G532" i="15" l="1"/>
  <c r="G533" i="15" l="1"/>
  <c r="G534" i="15" l="1"/>
  <c r="G535" i="15" l="1"/>
  <c r="G536" i="15" l="1"/>
  <c r="G537" i="15" l="1"/>
  <c r="G538" i="15" l="1"/>
  <c r="G539" i="15" l="1"/>
  <c r="G540" i="15" l="1"/>
  <c r="G541" i="15" l="1"/>
  <c r="G542" i="15" l="1"/>
  <c r="G543" i="15" l="1"/>
  <c r="G544" i="15" l="1"/>
  <c r="G545" i="15" l="1"/>
  <c r="G546" i="15" l="1"/>
  <c r="G547" i="15" l="1"/>
  <c r="G548" i="15" l="1"/>
  <c r="G549" i="15" l="1"/>
  <c r="G550" i="15" l="1"/>
  <c r="G551" i="15" l="1"/>
  <c r="G552" i="15" l="1"/>
  <c r="G553" i="15" l="1"/>
  <c r="G554" i="15" l="1"/>
  <c r="G555" i="15" l="1"/>
  <c r="G556" i="15" l="1"/>
  <c r="G557" i="15" l="1"/>
  <c r="G558" i="15" l="1"/>
  <c r="G559" i="15" l="1"/>
  <c r="G560" i="15" l="1"/>
  <c r="G561" i="15" l="1"/>
  <c r="G562" i="15" l="1"/>
  <c r="G563" i="15" l="1"/>
  <c r="G564" i="15" l="1"/>
  <c r="G565" i="15" l="1"/>
  <c r="G566" i="15" l="1"/>
  <c r="G567" i="15" l="1"/>
  <c r="G568" i="15" l="1"/>
  <c r="G569" i="15" l="1"/>
  <c r="G570" i="15" l="1"/>
  <c r="G571" i="15" l="1"/>
  <c r="G572" i="15" l="1"/>
  <c r="G573" i="15" l="1"/>
  <c r="G574" i="15" l="1"/>
  <c r="G575" i="15" l="1"/>
  <c r="G576" i="15" l="1"/>
  <c r="G577" i="15" l="1"/>
  <c r="G578" i="15" l="1"/>
  <c r="G579" i="15" l="1"/>
  <c r="G580" i="15" l="1"/>
  <c r="G581" i="15" l="1"/>
  <c r="G582" i="15" l="1"/>
  <c r="G583" i="15" l="1"/>
  <c r="G584" i="15" l="1"/>
  <c r="G585" i="15" l="1"/>
  <c r="G586" i="15" l="1"/>
  <c r="G587" i="15" l="1"/>
  <c r="G588" i="15" l="1"/>
  <c r="G589" i="15" l="1"/>
  <c r="G590" i="15" l="1"/>
  <c r="G591" i="15" l="1"/>
  <c r="G592" i="15" l="1"/>
  <c r="G593" i="15" l="1"/>
  <c r="G594" i="15" l="1"/>
  <c r="G595" i="15" l="1"/>
  <c r="G596" i="15" l="1"/>
  <c r="G597" i="15" l="1"/>
  <c r="G598" i="15" l="1"/>
  <c r="G599" i="15" l="1"/>
  <c r="G600" i="15" l="1"/>
  <c r="G601" i="15" l="1"/>
  <c r="G602" i="15" l="1"/>
  <c r="G603" i="15" l="1"/>
  <c r="G604" i="15" l="1"/>
  <c r="G605" i="15" l="1"/>
  <c r="G606" i="15" l="1"/>
  <c r="G607" i="15" l="1"/>
  <c r="G608" i="15" l="1"/>
  <c r="G609" i="15" l="1"/>
  <c r="G610" i="15" l="1"/>
  <c r="G611" i="15" l="1"/>
  <c r="G612" i="15" l="1"/>
  <c r="G613" i="15" l="1"/>
  <c r="G614" i="15" l="1"/>
  <c r="G615" i="15" l="1"/>
  <c r="G616" i="15" l="1"/>
  <c r="G617" i="15" l="1"/>
  <c r="G618" i="15" l="1"/>
  <c r="G619" i="15" l="1"/>
  <c r="G620" i="15" l="1"/>
  <c r="G621" i="15" l="1"/>
  <c r="G622" i="15" l="1"/>
  <c r="G623" i="15" l="1"/>
  <c r="G624" i="15" l="1"/>
  <c r="G625" i="15" l="1"/>
  <c r="G626" i="15" l="1"/>
  <c r="G627" i="15" l="1"/>
  <c r="G628" i="15" l="1"/>
  <c r="G629" i="15" l="1"/>
  <c r="G630" i="15" l="1"/>
  <c r="G631" i="15" l="1"/>
  <c r="G632" i="15" l="1"/>
  <c r="G633" i="15" l="1"/>
  <c r="G634" i="15" l="1"/>
  <c r="G635" i="15" l="1"/>
  <c r="G636" i="15" l="1"/>
  <c r="G637" i="15" l="1"/>
  <c r="G638" i="15" l="1"/>
  <c r="G639" i="15" l="1"/>
  <c r="G640" i="15" l="1"/>
  <c r="G641" i="15" l="1"/>
  <c r="G642" i="15" l="1"/>
  <c r="G643" i="15" l="1"/>
  <c r="G644" i="15" l="1"/>
  <c r="G645" i="15" l="1"/>
  <c r="G646" i="15" l="1"/>
  <c r="G647" i="15" l="1"/>
  <c r="G648" i="15" l="1"/>
  <c r="G649" i="15" l="1"/>
  <c r="G650" i="15" l="1"/>
  <c r="G651" i="15" l="1"/>
  <c r="G652" i="15" l="1"/>
  <c r="G653" i="15" l="1"/>
  <c r="G654" i="15" l="1"/>
  <c r="G655" i="15" l="1"/>
  <c r="G656" i="15" l="1"/>
  <c r="G657" i="15" l="1"/>
  <c r="G658" i="15" l="1"/>
  <c r="G659" i="15" l="1"/>
  <c r="G660" i="15" l="1"/>
  <c r="G661" i="15" l="1"/>
  <c r="G662" i="15" l="1"/>
  <c r="G663" i="15" l="1"/>
  <c r="G664" i="15" l="1"/>
  <c r="G665" i="15" l="1"/>
  <c r="G666" i="15" l="1"/>
  <c r="G667" i="15" l="1"/>
  <c r="G668" i="15" l="1"/>
  <c r="G669" i="15" l="1"/>
  <c r="G670" i="15" l="1"/>
  <c r="G671" i="15" l="1"/>
  <c r="G672" i="15" l="1"/>
  <c r="G673" i="15" l="1"/>
  <c r="G674" i="15" l="1"/>
  <c r="G675" i="15" l="1"/>
  <c r="G676" i="15" l="1"/>
  <c r="G677" i="15" l="1"/>
  <c r="G678" i="15" l="1"/>
  <c r="G679" i="15" l="1"/>
  <c r="G680" i="15" l="1"/>
  <c r="G681" i="15" l="1"/>
  <c r="G682" i="15" l="1"/>
  <c r="G683" i="15" l="1"/>
  <c r="G684" i="15" l="1"/>
  <c r="G685" i="15" l="1"/>
  <c r="G686" i="15" l="1"/>
  <c r="G687" i="15" l="1"/>
  <c r="G688" i="15" l="1"/>
  <c r="G689" i="15" l="1"/>
  <c r="G690" i="15" l="1"/>
  <c r="G691" i="15" l="1"/>
  <c r="G692" i="15" l="1"/>
  <c r="G693" i="15" l="1"/>
  <c r="G694" i="15" l="1"/>
  <c r="G695" i="15" l="1"/>
  <c r="G696" i="15" l="1"/>
  <c r="G697" i="15" l="1"/>
  <c r="G698" i="15" l="1"/>
  <c r="G699" i="15" l="1"/>
  <c r="G700" i="15" l="1"/>
  <c r="G701" i="15" l="1"/>
  <c r="G702" i="15" l="1"/>
  <c r="G703" i="15" l="1"/>
  <c r="G704" i="15" l="1"/>
  <c r="G705" i="15" l="1"/>
  <c r="G706" i="15" l="1"/>
  <c r="G707" i="15" l="1"/>
  <c r="G708" i="15" l="1"/>
  <c r="G709" i="15" l="1"/>
  <c r="G710" i="15" l="1"/>
  <c r="G711" i="15" l="1"/>
  <c r="G712" i="15" l="1"/>
  <c r="G713" i="15" l="1"/>
  <c r="G714" i="15" l="1"/>
  <c r="G715" i="15" l="1"/>
  <c r="G716" i="15" l="1"/>
  <c r="G717" i="15" l="1"/>
  <c r="G718" i="15" l="1"/>
  <c r="G719" i="15" l="1"/>
  <c r="G720" i="15" l="1"/>
  <c r="G721" i="15" l="1"/>
  <c r="G722" i="15" l="1"/>
  <c r="G723" i="15" l="1"/>
  <c r="G724" i="15" l="1"/>
  <c r="G725" i="15" l="1"/>
  <c r="G726" i="15" l="1"/>
  <c r="G727" i="15" l="1"/>
  <c r="G728" i="15" l="1"/>
  <c r="G729" i="15" l="1"/>
  <c r="G730" i="15" l="1"/>
  <c r="I1360" i="15" l="1"/>
  <c r="I1361" i="15"/>
  <c r="I1359" i="15"/>
  <c r="I1363" i="15" s="1"/>
  <c r="G731" i="15"/>
  <c r="G732" i="15" l="1"/>
  <c r="H1360" i="15" l="1"/>
  <c r="H1361" i="15"/>
  <c r="G733" i="15"/>
  <c r="G734" i="15" l="1"/>
  <c r="G735" i="15" l="1"/>
  <c r="G736" i="15" l="1"/>
  <c r="G737" i="15" l="1"/>
  <c r="G738" i="15" l="1"/>
  <c r="G739" i="15" l="1"/>
  <c r="G740" i="15" l="1"/>
  <c r="G741" i="15" l="1"/>
  <c r="G742" i="15" l="1"/>
  <c r="G743" i="15" l="1"/>
  <c r="G744" i="15" l="1"/>
  <c r="G745" i="15" l="1"/>
  <c r="G746" i="15" l="1"/>
  <c r="G747" i="15" l="1"/>
  <c r="G748" i="15" l="1"/>
  <c r="G749" i="15" l="1"/>
  <c r="G750" i="15" l="1"/>
  <c r="G751" i="15" l="1"/>
  <c r="G752" i="15" l="1"/>
  <c r="G753" i="15" l="1"/>
  <c r="G754" i="15" l="1"/>
  <c r="G755" i="15" l="1"/>
  <c r="G756" i="15" l="1"/>
  <c r="G757" i="15" l="1"/>
  <c r="G758" i="15" l="1"/>
  <c r="G759" i="15" l="1"/>
  <c r="G760" i="15" l="1"/>
  <c r="G761" i="15" l="1"/>
  <c r="G762" i="15" l="1"/>
  <c r="G763" i="15" l="1"/>
  <c r="G764" i="15" l="1"/>
  <c r="G765" i="15" l="1"/>
  <c r="G766" i="15" l="1"/>
  <c r="G767" i="15" l="1"/>
  <c r="G768" i="15" l="1"/>
  <c r="G769" i="15" l="1"/>
  <c r="G770" i="15" l="1"/>
  <c r="G771" i="15" l="1"/>
  <c r="G772" i="15" l="1"/>
  <c r="G773" i="15" l="1"/>
  <c r="G774" i="15" l="1"/>
  <c r="G775" i="15" l="1"/>
  <c r="G776" i="15" l="1"/>
  <c r="G777" i="15" l="1"/>
  <c r="G778" i="15" l="1"/>
  <c r="G779" i="15" l="1"/>
  <c r="G780" i="15" l="1"/>
  <c r="G781" i="15" l="1"/>
  <c r="G782" i="15" l="1"/>
  <c r="G783" i="15" l="1"/>
  <c r="G784" i="15" l="1"/>
  <c r="G785" i="15" l="1"/>
  <c r="G786" i="15" l="1"/>
  <c r="G787" i="15" l="1"/>
  <c r="G788" i="15" l="1"/>
  <c r="G789" i="15" l="1"/>
  <c r="G790" i="15" l="1"/>
  <c r="G1360" i="15" l="1"/>
  <c r="G1359" i="15"/>
  <c r="G1363" i="15" s="1"/>
  <c r="G1361" i="15"/>
  <c r="G1364" i="15" s="1"/>
  <c r="G791" i="15"/>
  <c r="G792" i="15" l="1"/>
  <c r="G793" i="15" l="1"/>
  <c r="G794" i="15" l="1"/>
  <c r="G795" i="15" l="1"/>
  <c r="G796" i="15" l="1"/>
  <c r="G797" i="15" l="1"/>
  <c r="G798" i="15" l="1"/>
  <c r="G799" i="15" l="1"/>
  <c r="G800" i="15" l="1"/>
  <c r="G801" i="15" l="1"/>
  <c r="G802" i="15" l="1"/>
  <c r="G803" i="15" l="1"/>
  <c r="G804" i="15" l="1"/>
  <c r="G805" i="15" l="1"/>
  <c r="G806" i="15" l="1"/>
  <c r="G807" i="15" l="1"/>
  <c r="G808" i="15" l="1"/>
  <c r="G809" i="15" l="1"/>
  <c r="G810" i="15" l="1"/>
  <c r="G811" i="15" l="1"/>
  <c r="G812" i="15" l="1"/>
  <c r="G813" i="15" l="1"/>
  <c r="G814" i="15" l="1"/>
  <c r="G815" i="15" l="1"/>
  <c r="G816" i="15" l="1"/>
  <c r="G817" i="15" l="1"/>
  <c r="G818" i="15" l="1"/>
  <c r="G819" i="15" l="1"/>
  <c r="G820" i="15" l="1"/>
  <c r="G821" i="15" l="1"/>
  <c r="G822" i="15" l="1"/>
  <c r="G823" i="15" l="1"/>
  <c r="G824" i="15" l="1"/>
  <c r="G825" i="15" l="1"/>
  <c r="G826" i="15" l="1"/>
  <c r="I1364" i="15" l="1"/>
  <c r="G827" i="15"/>
  <c r="G828" i="15" l="1"/>
  <c r="G829" i="15" l="1"/>
  <c r="G830" i="15" l="1"/>
  <c r="G831" i="15" l="1"/>
  <c r="G832" i="15" l="1"/>
  <c r="G833" i="15" l="1"/>
  <c r="G834" i="15" l="1"/>
  <c r="G835" i="15" l="1"/>
  <c r="H1359" i="15" l="1"/>
  <c r="H1363" i="15" s="1"/>
  <c r="G836" i="15"/>
  <c r="G837" i="15" l="1"/>
  <c r="G838" i="15" l="1"/>
  <c r="H1364" i="15" l="1"/>
  <c r="G839" i="15"/>
  <c r="G840" i="15" l="1"/>
  <c r="G841" i="15" l="1"/>
  <c r="G842" i="15" l="1"/>
  <c r="G843" i="15" l="1"/>
  <c r="G844" i="15" l="1"/>
  <c r="G845" i="15" l="1"/>
  <c r="G846" i="15" l="1"/>
  <c r="G847" i="15" l="1"/>
  <c r="G848" i="15" l="1"/>
  <c r="G849" i="15" l="1"/>
  <c r="G850" i="15" l="1"/>
  <c r="G851" i="15" l="1"/>
  <c r="G852" i="15" l="1"/>
  <c r="G853" i="15" l="1"/>
  <c r="G854" i="15" l="1"/>
  <c r="G855" i="15" l="1"/>
  <c r="G856" i="15" l="1"/>
  <c r="G857" i="15" l="1"/>
  <c r="G858" i="15" l="1"/>
  <c r="G859" i="15" l="1"/>
  <c r="G860" i="15" l="1"/>
  <c r="G861" i="15" l="1"/>
  <c r="G862" i="15" l="1"/>
  <c r="G863" i="15" l="1"/>
  <c r="G864" i="15" l="1"/>
  <c r="G865" i="15" l="1"/>
  <c r="G866" i="15" l="1"/>
  <c r="G867" i="15" l="1"/>
  <c r="G868" i="15" l="1"/>
  <c r="G869" i="15" l="1"/>
  <c r="G870" i="15" l="1"/>
  <c r="G871" i="15" l="1"/>
  <c r="G872" i="15" l="1"/>
  <c r="G873" i="15" l="1"/>
  <c r="G874" i="15" l="1"/>
  <c r="G875" i="15" l="1"/>
  <c r="G876" i="15" l="1"/>
  <c r="G877" i="15" l="1"/>
  <c r="G878" i="15" l="1"/>
  <c r="G879" i="15" l="1"/>
  <c r="G880" i="15" l="1"/>
  <c r="G881" i="15" l="1"/>
  <c r="G882" i="15" l="1"/>
  <c r="G883" i="15" l="1"/>
  <c r="G884" i="15" l="1"/>
  <c r="G885" i="15" l="1"/>
  <c r="G886" i="15" l="1"/>
  <c r="G887" i="15" l="1"/>
  <c r="G888" i="15" l="1"/>
  <c r="G889" i="15" l="1"/>
  <c r="G890" i="15" l="1"/>
  <c r="G891" i="15" l="1"/>
  <c r="G892" i="15" l="1"/>
  <c r="G893" i="15" l="1"/>
  <c r="G894" i="15" l="1"/>
  <c r="G895" i="15" l="1"/>
  <c r="G896" i="15" l="1"/>
  <c r="G897" i="15" l="1"/>
  <c r="G898" i="15" l="1"/>
  <c r="G899" i="15" l="1"/>
  <c r="G900" i="15" l="1"/>
  <c r="G901" i="15" l="1"/>
  <c r="G902" i="15" l="1"/>
  <c r="G903" i="15" l="1"/>
  <c r="G904" i="15" l="1"/>
  <c r="G905" i="15" l="1"/>
  <c r="G906" i="15" l="1"/>
  <c r="G907" i="15" l="1"/>
  <c r="G908" i="15" l="1"/>
  <c r="G909" i="15" l="1"/>
  <c r="G910" i="15" l="1"/>
  <c r="G911" i="15" l="1"/>
  <c r="G912" i="15" l="1"/>
  <c r="G913" i="15" l="1"/>
  <c r="G914" i="15" l="1"/>
  <c r="G915" i="15" l="1"/>
  <c r="G916" i="15" l="1"/>
  <c r="G917" i="15" l="1"/>
  <c r="G918" i="15" l="1"/>
  <c r="G919" i="15" l="1"/>
  <c r="G920" i="15" l="1"/>
  <c r="G921" i="15" l="1"/>
  <c r="G922" i="15" l="1"/>
  <c r="G923" i="15" l="1"/>
  <c r="G924" i="15" l="1"/>
  <c r="G925" i="15" l="1"/>
  <c r="G926" i="15" l="1"/>
  <c r="G927" i="15" l="1"/>
  <c r="G928" i="15" l="1"/>
  <c r="G929" i="15" l="1"/>
  <c r="G930" i="15" l="1"/>
  <c r="G931" i="15" l="1"/>
  <c r="G932" i="15" l="1"/>
  <c r="G933" i="15" l="1"/>
  <c r="G934" i="15" l="1"/>
  <c r="G935" i="15" l="1"/>
  <c r="G936" i="15" l="1"/>
  <c r="G937" i="15" l="1"/>
  <c r="G938" i="15" l="1"/>
  <c r="G939" i="15" l="1"/>
  <c r="G940" i="15" l="1"/>
  <c r="G941" i="15" l="1"/>
  <c r="G942" i="15" l="1"/>
  <c r="G943" i="15" l="1"/>
  <c r="G944" i="15" l="1"/>
  <c r="G945" i="15" l="1"/>
  <c r="G946" i="15" l="1"/>
  <c r="G947" i="15" l="1"/>
  <c r="G948" i="15" l="1"/>
  <c r="G949" i="15" l="1"/>
  <c r="G950" i="15" l="1"/>
  <c r="G951" i="15" l="1"/>
  <c r="G952" i="15" l="1"/>
  <c r="G953" i="15" l="1"/>
  <c r="G954" i="15" l="1"/>
  <c r="G955" i="15" l="1"/>
  <c r="G956" i="15" l="1"/>
  <c r="G957" i="15" l="1"/>
  <c r="G958" i="15" l="1"/>
  <c r="G959" i="15" l="1"/>
  <c r="G960" i="15" l="1"/>
  <c r="G961" i="15" l="1"/>
  <c r="G962" i="15" l="1"/>
  <c r="G963" i="15" l="1"/>
  <c r="G964" i="15" l="1"/>
  <c r="G965" i="15" l="1"/>
  <c r="G966" i="15" l="1"/>
  <c r="G967" i="15" l="1"/>
  <c r="G968" i="15" l="1"/>
  <c r="G969" i="15" l="1"/>
  <c r="G970" i="15" l="1"/>
  <c r="G971" i="15" l="1"/>
  <c r="G972" i="15" l="1"/>
  <c r="G973" i="15" l="1"/>
  <c r="G974" i="15" l="1"/>
  <c r="G975" i="15" l="1"/>
  <c r="G976" i="15" l="1"/>
  <c r="G977" i="15" l="1"/>
  <c r="G978" i="15" l="1"/>
  <c r="G979" i="15" l="1"/>
  <c r="G980" i="15" l="1"/>
  <c r="G981" i="15" l="1"/>
  <c r="G982" i="15" l="1"/>
  <c r="G983" i="15" l="1"/>
  <c r="G984" i="15" l="1"/>
  <c r="G985" i="15" l="1"/>
  <c r="G986" i="15" l="1"/>
  <c r="G987" i="15" l="1"/>
  <c r="G988" i="15" l="1"/>
  <c r="G989" i="15" l="1"/>
  <c r="G990" i="15" l="1"/>
  <c r="G991" i="15" l="1"/>
  <c r="G992" i="15" l="1"/>
  <c r="G993" i="15" l="1"/>
  <c r="G994" i="15" l="1"/>
  <c r="G995" i="15" l="1"/>
  <c r="G996" i="15" l="1"/>
  <c r="G997" i="15" l="1"/>
  <c r="G998" i="15" l="1"/>
  <c r="G999" i="15" l="1"/>
  <c r="G1000" i="15" l="1"/>
  <c r="G1001" i="15" l="1"/>
  <c r="G1002" i="15" l="1"/>
  <c r="G1003" i="15" l="1"/>
  <c r="G1004" i="15" l="1"/>
  <c r="G1005" i="15" l="1"/>
  <c r="G1006" i="15" l="1"/>
  <c r="G1007" i="15" l="1"/>
  <c r="G1008" i="15" l="1"/>
  <c r="G1009" i="15" l="1"/>
  <c r="G1010" i="15" l="1"/>
  <c r="G1011" i="15" l="1"/>
  <c r="G1012" i="15" l="1"/>
  <c r="G1013" i="15" l="1"/>
  <c r="G1014" i="15" l="1"/>
  <c r="G1015" i="15" l="1"/>
  <c r="G1016" i="15" l="1"/>
  <c r="G1017" i="15" l="1"/>
  <c r="G1018" i="15" l="1"/>
  <c r="G1019" i="15" l="1"/>
  <c r="G1020" i="15" l="1"/>
  <c r="G1021" i="15" l="1"/>
  <c r="G1022" i="15" l="1"/>
  <c r="G1023" i="15" l="1"/>
  <c r="G1024" i="15" l="1"/>
  <c r="G1025" i="15" l="1"/>
  <c r="G1026" i="15" l="1"/>
  <c r="G1027" i="15" l="1"/>
  <c r="G1028" i="15" l="1"/>
  <c r="G1029" i="15" l="1"/>
  <c r="G1030" i="15" l="1"/>
  <c r="G1031" i="15" l="1"/>
  <c r="G1032" i="15" l="1"/>
  <c r="G1033" i="15" l="1"/>
  <c r="G1034" i="15" l="1"/>
  <c r="G1035" i="15" l="1"/>
  <c r="G1036" i="15" l="1"/>
  <c r="G1037" i="15" l="1"/>
  <c r="G1038" i="15" l="1"/>
  <c r="G1039" i="15" l="1"/>
  <c r="G1040" i="15" l="1"/>
  <c r="G1041" i="15" l="1"/>
  <c r="G1042" i="15" l="1"/>
  <c r="G1043" i="15" l="1"/>
  <c r="G1044" i="15" l="1"/>
  <c r="G1045" i="15" l="1"/>
  <c r="G1046" i="15" l="1"/>
  <c r="G1047" i="15" l="1"/>
  <c r="G1048" i="15" l="1"/>
  <c r="G1049" i="15" l="1"/>
  <c r="G1050" i="15" l="1"/>
  <c r="G1051" i="15" l="1"/>
  <c r="G1052" i="15" l="1"/>
  <c r="G1053" i="15" l="1"/>
  <c r="G1054" i="15" l="1"/>
  <c r="G1055" i="15" l="1"/>
  <c r="G1056" i="15" l="1"/>
  <c r="G1057" i="15" l="1"/>
  <c r="G1058" i="15" l="1"/>
  <c r="G1059" i="15" l="1"/>
  <c r="G1060" i="15" l="1"/>
  <c r="G1061" i="15" l="1"/>
  <c r="G1062" i="15" l="1"/>
  <c r="G1063" i="15" l="1"/>
  <c r="G1064" i="15" l="1"/>
  <c r="G1065" i="15" l="1"/>
  <c r="G1066" i="15" l="1"/>
  <c r="G1067" i="15" l="1"/>
  <c r="G1068" i="15" l="1"/>
  <c r="G1069" i="15" l="1"/>
  <c r="G1070" i="15" l="1"/>
  <c r="G1071" i="15" l="1"/>
  <c r="G1072" i="15" l="1"/>
  <c r="G1073" i="15" l="1"/>
  <c r="G1074" i="15" l="1"/>
  <c r="G1075" i="15" l="1"/>
  <c r="G1076" i="15" l="1"/>
  <c r="L1345" i="15" l="1"/>
  <c r="L1338" i="15"/>
  <c r="L1347" i="15" s="1"/>
  <c r="H1339" i="15"/>
  <c r="H1340" i="15" s="1"/>
  <c r="I1339" i="15"/>
  <c r="G1340" i="15" l="1"/>
  <c r="I1340" i="15"/>
  <c r="H1341" i="15"/>
  <c r="H1342" i="15" l="1"/>
  <c r="H1343" i="15" s="1"/>
  <c r="I1341" i="15"/>
  <c r="G1341" i="15"/>
  <c r="G1342" i="15" l="1"/>
  <c r="I1342" i="15"/>
  <c r="H1344" i="15"/>
  <c r="H1345" i="15" s="1"/>
  <c r="H1346" i="15" l="1"/>
  <c r="H1347" i="15" s="1"/>
  <c r="H1348" i="15" s="1"/>
  <c r="I1343" i="15"/>
  <c r="G1343" i="15"/>
  <c r="H1349" i="15" l="1"/>
  <c r="G1344" i="15"/>
  <c r="I1344" i="15"/>
  <c r="H1350" i="15" l="1"/>
  <c r="I1345" i="15"/>
  <c r="G1345" i="15"/>
  <c r="H1351" i="15" l="1"/>
  <c r="G1346" i="15"/>
  <c r="I1346" i="15"/>
  <c r="H1352" i="15" l="1"/>
  <c r="I1347" i="15"/>
  <c r="G1347" i="15"/>
  <c r="G1348" i="15" l="1"/>
  <c r="I1348" i="15"/>
  <c r="H1353" i="15"/>
  <c r="G1349" i="15" l="1"/>
  <c r="I1349" i="15"/>
  <c r="G1350" i="15" l="1"/>
  <c r="I1350" i="15"/>
  <c r="G1351" i="15" l="1"/>
  <c r="I1351" i="15"/>
  <c r="G1352" i="15" l="1"/>
  <c r="I1352" i="15"/>
  <c r="G1353" i="15" l="1"/>
  <c r="I1353" i="15"/>
</calcChain>
</file>

<file path=xl/sharedStrings.xml><?xml version="1.0" encoding="utf-8"?>
<sst xmlns="http://schemas.openxmlformats.org/spreadsheetml/2006/main" count="1466" uniqueCount="67">
  <si>
    <t>Martedì</t>
  </si>
  <si>
    <t>Mercoledì</t>
  </si>
  <si>
    <t>Giovedì</t>
  </si>
  <si>
    <t>Venerdì</t>
  </si>
  <si>
    <t>Sabato</t>
  </si>
  <si>
    <t>Domenica</t>
  </si>
  <si>
    <t>Lunedì</t>
  </si>
  <si>
    <t>Indoor</t>
  </si>
  <si>
    <t>Strada</t>
  </si>
  <si>
    <t>Palestra</t>
  </si>
  <si>
    <t>FTP atleta</t>
  </si>
  <si>
    <t>IF</t>
  </si>
  <si>
    <t>Note</t>
  </si>
  <si>
    <t>scarico</t>
  </si>
  <si>
    <t>TSB</t>
  </si>
  <si>
    <t>è il lavoro del</t>
  </si>
  <si>
    <t>TSS</t>
  </si>
  <si>
    <t>CTL</t>
  </si>
  <si>
    <t>ATL</t>
  </si>
  <si>
    <t>Date</t>
  </si>
  <si>
    <t>Max</t>
  </si>
  <si>
    <t>Min</t>
  </si>
  <si>
    <t>Med</t>
  </si>
  <si>
    <t>mar</t>
  </si>
  <si>
    <t>Type</t>
  </si>
  <si>
    <t>Record</t>
  </si>
  <si>
    <t>PERIODI MASSIMI</t>
  </si>
  <si>
    <t>PERIODI MINIMI</t>
  </si>
  <si>
    <t>LTHR</t>
  </si>
  <si>
    <t>Tca ATL Time Constant</t>
  </si>
  <si>
    <t>TC c</t>
  </si>
  <si>
    <t>m</t>
  </si>
  <si>
    <t>h</t>
  </si>
  <si>
    <t>Priorità</t>
  </si>
  <si>
    <t>Macrociclo</t>
  </si>
  <si>
    <t>Mesociclo</t>
  </si>
  <si>
    <t>Microciclo</t>
  </si>
  <si>
    <t>TEST</t>
  </si>
  <si>
    <t>FTP indoor
(20 min)</t>
  </si>
  <si>
    <t>Obiettivo
Primario</t>
  </si>
  <si>
    <t>Obiettivo
Secondario</t>
  </si>
  <si>
    <t>Dal</t>
  </si>
  <si>
    <t>Al</t>
  </si>
  <si>
    <t>si vedrà il</t>
  </si>
  <si>
    <t>Costruzione FTP</t>
  </si>
  <si>
    <t>Prep</t>
  </si>
  <si>
    <t>Preparazione generale</t>
  </si>
  <si>
    <t>Base1</t>
  </si>
  <si>
    <t>Base2</t>
  </si>
  <si>
    <t>Costruzione1</t>
  </si>
  <si>
    <t>Preparazione specifica</t>
  </si>
  <si>
    <t>Costruzione2</t>
  </si>
  <si>
    <t>FTP-VO2MAX-ANA</t>
  </si>
  <si>
    <t>Picco</t>
  </si>
  <si>
    <t>Periodo agonistico</t>
  </si>
  <si>
    <t>Gare</t>
  </si>
  <si>
    <t>TSS/settimana</t>
  </si>
  <si>
    <t>Daniele Marrama</t>
  </si>
  <si>
    <t>lun</t>
  </si>
  <si>
    <t>mer</t>
  </si>
  <si>
    <t>gio</t>
  </si>
  <si>
    <t>ven</t>
  </si>
  <si>
    <t>sab</t>
  </si>
  <si>
    <t>dom</t>
  </si>
  <si>
    <t>Day</t>
  </si>
  <si>
    <t>FTP-Vo2MAX</t>
  </si>
  <si>
    <t>Potenza di soglia (FTP)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</si>
</sst>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;@"/>
    <numFmt numFmtId="165" formatCode="0.000"/>
    <numFmt numFmtId="167" formatCode="[$-410]d\-mmm\-yy;@"/>
    <numFmt numFmtId="168" formatCode="[$-410]d\-mmm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5"/>
      <color theme="0"/>
      <name val="Calibri"/>
      <family val="2"/>
      <scheme val="minor"/>
    </font>
    <font>
      <sz val="12.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/>
    <xf numFmtId="0" fontId="6" fillId="0" borderId="0" xfId="0" applyFont="1"/>
    <xf numFmtId="164" fontId="2" fillId="0" borderId="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6" fillId="5" borderId="2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28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textRotation="255"/>
      <protection locked="0"/>
    </xf>
    <xf numFmtId="0" fontId="9" fillId="0" borderId="1" xfId="0" applyFont="1" applyBorder="1" applyAlignment="1" applyProtection="1">
      <alignment horizontal="center" vertical="center" textRotation="255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top"/>
      <protection locked="0"/>
    </xf>
    <xf numFmtId="14" fontId="0" fillId="0" borderId="1" xfId="0" applyNumberFormat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9" borderId="1" xfId="0" applyFill="1" applyBorder="1" applyProtection="1">
      <protection locked="0"/>
    </xf>
    <xf numFmtId="165" fontId="0" fillId="5" borderId="1" xfId="0" applyNumberFormat="1" applyFill="1" applyBorder="1" applyProtection="1">
      <protection locked="0"/>
    </xf>
    <xf numFmtId="165" fontId="0" fillId="6" borderId="1" xfId="0" applyNumberFormat="1" applyFill="1" applyBorder="1" applyProtection="1">
      <protection locked="0"/>
    </xf>
    <xf numFmtId="165" fontId="0" fillId="9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top"/>
      <protection locked="0"/>
    </xf>
    <xf numFmtId="14" fontId="1" fillId="3" borderId="1" xfId="0" applyNumberFormat="1" applyFont="1" applyFill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65" fontId="1" fillId="5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65" fontId="0" fillId="5" borderId="22" xfId="0" applyNumberFormat="1" applyFill="1" applyBorder="1" applyProtection="1"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5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14" fontId="0" fillId="0" borderId="14" xfId="0" applyNumberFormat="1" applyFill="1" applyBorder="1" applyAlignment="1" applyProtection="1">
      <alignment wrapText="1"/>
      <protection locked="0"/>
    </xf>
    <xf numFmtId="14" fontId="0" fillId="0" borderId="15" xfId="0" applyNumberFormat="1" applyFill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horizontal="left" wrapText="1"/>
      <protection locked="0"/>
    </xf>
    <xf numFmtId="14" fontId="0" fillId="0" borderId="4" xfId="0" applyNumberFormat="1" applyFill="1" applyBorder="1" applyAlignment="1" applyProtection="1">
      <alignment wrapText="1"/>
      <protection locked="0"/>
    </xf>
    <xf numFmtId="14" fontId="0" fillId="0" borderId="5" xfId="0" applyNumberFormat="1" applyFill="1" applyBorder="1" applyAlignment="1" applyProtection="1">
      <alignment wrapText="1"/>
      <protection locked="0"/>
    </xf>
    <xf numFmtId="0" fontId="0" fillId="0" borderId="0" xfId="0"/>
    <xf numFmtId="0" fontId="0" fillId="0" borderId="0" xfId="0"/>
    <xf numFmtId="0" fontId="0" fillId="0" borderId="7" xfId="0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16" fillId="0" borderId="34" xfId="0" applyFont="1" applyBorder="1" applyAlignment="1">
      <alignment horizontal="right"/>
    </xf>
    <xf numFmtId="10" fontId="16" fillId="0" borderId="33" xfId="0" applyNumberFormat="1" applyFont="1" applyBorder="1" applyAlignment="1">
      <alignment horizontal="right"/>
    </xf>
    <xf numFmtId="0" fontId="16" fillId="0" borderId="35" xfId="0" applyFont="1" applyBorder="1" applyAlignment="1">
      <alignment horizontal="left" vertical="top"/>
    </xf>
    <xf numFmtId="0" fontId="16" fillId="0" borderId="36" xfId="0" applyFont="1" applyBorder="1" applyAlignment="1">
      <alignment horizontal="left" vertical="top"/>
    </xf>
    <xf numFmtId="0" fontId="16" fillId="0" borderId="37" xfId="0" applyFont="1" applyBorder="1" applyAlignment="1">
      <alignment horizontal="left" vertical="top"/>
    </xf>
    <xf numFmtId="0" fontId="16" fillId="0" borderId="35" xfId="0" applyFont="1" applyBorder="1" applyAlignment="1">
      <alignment vertical="top" wrapText="1"/>
    </xf>
    <xf numFmtId="0" fontId="16" fillId="0" borderId="36" xfId="0" applyFont="1" applyBorder="1" applyAlignment="1">
      <alignment vertical="top" wrapText="1"/>
    </xf>
    <xf numFmtId="0" fontId="16" fillId="0" borderId="37" xfId="0" applyFont="1" applyBorder="1" applyAlignment="1">
      <alignment vertical="top" wrapText="1"/>
    </xf>
    <xf numFmtId="0" fontId="10" fillId="5" borderId="18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0" fillId="12" borderId="38" xfId="0" applyFill="1" applyBorder="1" applyAlignment="1" applyProtection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168" fontId="20" fillId="8" borderId="27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0" fontId="0" fillId="12" borderId="25" xfId="0" applyFill="1" applyBorder="1" applyAlignment="1" applyProtection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8" fontId="20" fillId="8" borderId="2" xfId="0" applyNumberFormat="1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12" borderId="42" xfId="0" applyFill="1" applyBorder="1" applyAlignment="1" applyProtection="1">
      <alignment horizontal="center" vertical="center"/>
    </xf>
    <xf numFmtId="0" fontId="0" fillId="12" borderId="29" xfId="0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3" xfId="0" applyBorder="1"/>
    <xf numFmtId="0" fontId="0" fillId="0" borderId="41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168" fontId="2" fillId="0" borderId="2" xfId="0" applyNumberFormat="1" applyFont="1" applyBorder="1" applyAlignment="1">
      <alignment horizontal="center"/>
    </xf>
    <xf numFmtId="0" fontId="6" fillId="5" borderId="4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0" xfId="0" applyFont="1" applyBorder="1"/>
    <xf numFmtId="0" fontId="6" fillId="0" borderId="1" xfId="0" applyFont="1" applyFill="1" applyBorder="1"/>
    <xf numFmtId="0" fontId="0" fillId="0" borderId="0" xfId="0" applyFill="1"/>
    <xf numFmtId="0" fontId="6" fillId="0" borderId="0" xfId="0" applyFont="1" applyFill="1"/>
    <xf numFmtId="0" fontId="0" fillId="0" borderId="19" xfId="0" applyBorder="1" applyAlignment="1" applyProtection="1">
      <alignment horizontal="center" vertical="center"/>
    </xf>
    <xf numFmtId="0" fontId="4" fillId="0" borderId="0" xfId="0" applyFont="1" applyFill="1"/>
    <xf numFmtId="0" fontId="16" fillId="0" borderId="43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0" fillId="3" borderId="1" xfId="0" applyFill="1" applyBorder="1" applyAlignme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6" fillId="0" borderId="35" xfId="0" applyFont="1" applyBorder="1" applyAlignment="1">
      <alignment horizontal="left" vertical="top" wrapText="1"/>
    </xf>
    <xf numFmtId="0" fontId="14" fillId="9" borderId="21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9" fillId="12" borderId="23" xfId="0" applyFont="1" applyFill="1" applyBorder="1" applyAlignment="1">
      <alignment horizontal="center" vertical="center" textRotation="90"/>
    </xf>
    <xf numFmtId="0" fontId="19" fillId="12" borderId="17" xfId="0" applyFont="1" applyFill="1" applyBorder="1" applyAlignment="1">
      <alignment horizontal="center" vertical="center" textRotation="90"/>
    </xf>
    <xf numFmtId="0" fontId="1" fillId="13" borderId="23" xfId="0" applyFont="1" applyFill="1" applyBorder="1" applyAlignment="1" applyProtection="1">
      <alignment horizontal="center" vertical="center" textRotation="90"/>
    </xf>
    <xf numFmtId="0" fontId="1" fillId="13" borderId="17" xfId="0" applyFont="1" applyFill="1" applyBorder="1" applyAlignment="1" applyProtection="1">
      <alignment horizontal="center" vertical="center" textRotation="90"/>
    </xf>
    <xf numFmtId="0" fontId="19" fillId="0" borderId="23" xfId="0" applyFont="1" applyBorder="1" applyAlignment="1" applyProtection="1">
      <alignment horizontal="center" vertical="center" textRotation="90"/>
    </xf>
    <xf numFmtId="0" fontId="19" fillId="0" borderId="17" xfId="0" applyFont="1" applyBorder="1" applyAlignment="1" applyProtection="1">
      <alignment horizontal="center" vertical="center" textRotation="90"/>
    </xf>
    <xf numFmtId="0" fontId="1" fillId="12" borderId="23" xfId="0" applyFont="1" applyFill="1" applyBorder="1" applyAlignment="1" applyProtection="1">
      <alignment horizontal="center" vertical="center"/>
    </xf>
    <xf numFmtId="0" fontId="1" fillId="12" borderId="31" xfId="0" applyFont="1" applyFill="1" applyBorder="1" applyAlignment="1" applyProtection="1">
      <alignment horizontal="center" vertical="center"/>
    </xf>
    <xf numFmtId="0" fontId="1" fillId="13" borderId="18" xfId="0" applyFont="1" applyFill="1" applyBorder="1" applyAlignment="1" applyProtection="1">
      <alignment horizontal="center" vertical="center" textRotation="90"/>
    </xf>
    <xf numFmtId="0" fontId="1" fillId="12" borderId="40" xfId="0" applyFont="1" applyFill="1" applyBorder="1" applyAlignment="1" applyProtection="1">
      <alignment horizontal="center" vertical="center"/>
    </xf>
    <xf numFmtId="0" fontId="1" fillId="12" borderId="17" xfId="0" applyFont="1" applyFill="1" applyBorder="1" applyAlignment="1" applyProtection="1">
      <alignment horizontal="center" vertical="center"/>
    </xf>
    <xf numFmtId="0" fontId="3" fillId="14" borderId="18" xfId="0" applyFont="1" applyFill="1" applyBorder="1" applyAlignment="1" applyProtection="1">
      <alignment horizontal="center" vertical="center" textRotation="90"/>
    </xf>
    <xf numFmtId="0" fontId="3" fillId="14" borderId="23" xfId="0" applyFont="1" applyFill="1" applyBorder="1" applyAlignment="1" applyProtection="1">
      <alignment horizontal="center" vertical="center" textRotation="90"/>
    </xf>
    <xf numFmtId="0" fontId="3" fillId="14" borderId="17" xfId="0" applyFont="1" applyFill="1" applyBorder="1" applyAlignment="1" applyProtection="1">
      <alignment horizontal="center" vertical="center" textRotation="90"/>
    </xf>
    <xf numFmtId="0" fontId="19" fillId="0" borderId="18" xfId="0" applyFont="1" applyBorder="1" applyAlignment="1" applyProtection="1">
      <alignment horizontal="center" vertical="center" textRotation="90"/>
    </xf>
    <xf numFmtId="0" fontId="1" fillId="12" borderId="18" xfId="0" applyFont="1" applyFill="1" applyBorder="1" applyAlignment="1" applyProtection="1">
      <alignment horizontal="center" vertical="center"/>
    </xf>
    <xf numFmtId="0" fontId="8" fillId="0" borderId="18" xfId="0" applyFont="1" applyBorder="1" applyAlignment="1">
      <alignment horizontal="center" vertical="center" textRotation="45"/>
    </xf>
    <xf numFmtId="0" fontId="8" fillId="0" borderId="17" xfId="0" applyFont="1" applyBorder="1" applyAlignment="1">
      <alignment horizontal="center" vertical="center" textRotation="45"/>
    </xf>
    <xf numFmtId="0" fontId="8" fillId="0" borderId="23" xfId="0" applyFont="1" applyBorder="1" applyAlignment="1">
      <alignment horizontal="center" vertical="center" textRotation="45"/>
    </xf>
    <xf numFmtId="0" fontId="10" fillId="0" borderId="3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10" xfId="0" applyFont="1" applyFill="1" applyBorder="1" applyAlignment="1">
      <alignment horizontal="center" vertical="center"/>
    </xf>
    <xf numFmtId="0" fontId="3" fillId="3" borderId="18" xfId="0" applyFont="1" applyFill="1" applyBorder="1" applyAlignment="1" applyProtection="1">
      <alignment horizontal="center" vertical="center" textRotation="90"/>
    </xf>
    <xf numFmtId="0" fontId="3" fillId="3" borderId="23" xfId="0" applyFont="1" applyFill="1" applyBorder="1" applyAlignment="1" applyProtection="1">
      <alignment horizontal="center" vertical="center" textRotation="90"/>
    </xf>
    <xf numFmtId="0" fontId="3" fillId="3" borderId="17" xfId="0" applyFont="1" applyFill="1" applyBorder="1" applyAlignment="1" applyProtection="1">
      <alignment horizontal="center" vertical="center" textRotation="90"/>
    </xf>
    <xf numFmtId="0" fontId="21" fillId="0" borderId="18" xfId="0" applyFont="1" applyBorder="1" applyAlignment="1" applyProtection="1">
      <alignment horizontal="center" vertical="center" textRotation="90"/>
    </xf>
    <xf numFmtId="0" fontId="21" fillId="0" borderId="23" xfId="0" applyFont="1" applyBorder="1" applyAlignment="1" applyProtection="1">
      <alignment horizontal="center" vertical="center" textRotation="90"/>
    </xf>
    <xf numFmtId="0" fontId="3" fillId="5" borderId="18" xfId="0" applyFont="1" applyFill="1" applyBorder="1" applyAlignment="1" applyProtection="1">
      <alignment horizontal="center" vertical="center" textRotation="90"/>
    </xf>
    <xf numFmtId="0" fontId="3" fillId="5" borderId="23" xfId="0" applyFont="1" applyFill="1" applyBorder="1" applyAlignment="1" applyProtection="1">
      <alignment horizontal="center" vertical="center" textRotation="90"/>
    </xf>
    <xf numFmtId="0" fontId="23" fillId="0" borderId="1" xfId="0" applyFont="1" applyBorder="1" applyProtection="1">
      <protection locked="0"/>
    </xf>
    <xf numFmtId="0" fontId="23" fillId="0" borderId="1" xfId="0" applyFont="1" applyBorder="1" applyAlignment="1" applyProtection="1">
      <protection locked="0"/>
    </xf>
    <xf numFmtId="0" fontId="20" fillId="0" borderId="1" xfId="0" applyFont="1" applyBorder="1" applyProtection="1">
      <protection locked="0"/>
    </xf>
    <xf numFmtId="0" fontId="20" fillId="10" borderId="1" xfId="0" applyFont="1" applyFill="1" applyBorder="1" applyProtection="1">
      <protection locked="0"/>
    </xf>
    <xf numFmtId="0" fontId="23" fillId="3" borderId="1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3" fillId="0" borderId="1" xfId="0" applyFont="1" applyBorder="1" applyAlignment="1" applyProtection="1">
      <alignment wrapText="1"/>
      <protection locked="0"/>
    </xf>
    <xf numFmtId="0" fontId="23" fillId="0" borderId="1" xfId="0" applyFont="1" applyBorder="1" applyAlignment="1" applyProtection="1">
      <alignment vertical="top" wrapText="1"/>
      <protection locked="0"/>
    </xf>
    <xf numFmtId="0" fontId="22" fillId="0" borderId="1" xfId="0" applyFont="1" applyBorder="1" applyProtection="1">
      <protection locked="0"/>
    </xf>
  </cellXfs>
  <cellStyles count="1">
    <cellStyle name="Normale" xfId="0" builtinId="0"/>
  </cellStyles>
  <dxfs count="15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strike val="0"/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strike val="0"/>
        <color auto="1"/>
      </font>
      <fill>
        <patternFill>
          <bgColor rgb="FF00B05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FF33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75171720556216E-2"/>
          <c:y val="2.8856451423104276E-2"/>
          <c:w val="0.9693337577483665"/>
          <c:h val="0.88510711014924259"/>
        </c:manualLayout>
      </c:layout>
      <c:lineChart>
        <c:grouping val="standard"/>
        <c:varyColors val="0"/>
        <c:ser>
          <c:idx val="0"/>
          <c:order val="0"/>
          <c:tx>
            <c:strRef>
              <c:f>'CTL-ATL-TSB'!$G$1</c:f>
              <c:strCache>
                <c:ptCount val="1"/>
                <c:pt idx="0">
                  <c:v>TSB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'CTL-ATL-TSB'!$F$2:$F$1353</c:f>
              <c:numCache>
                <c:formatCode>m/d/yyyy</c:formatCode>
                <c:ptCount val="135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  <c:pt idx="366">
                  <c:v>41275</c:v>
                </c:pt>
                <c:pt idx="367">
                  <c:v>41276</c:v>
                </c:pt>
                <c:pt idx="368">
                  <c:v>41277</c:v>
                </c:pt>
                <c:pt idx="369">
                  <c:v>41278</c:v>
                </c:pt>
                <c:pt idx="370">
                  <c:v>41279</c:v>
                </c:pt>
                <c:pt idx="371">
                  <c:v>41280</c:v>
                </c:pt>
                <c:pt idx="372">
                  <c:v>41281</c:v>
                </c:pt>
                <c:pt idx="373">
                  <c:v>41282</c:v>
                </c:pt>
                <c:pt idx="374">
                  <c:v>41283</c:v>
                </c:pt>
                <c:pt idx="375">
                  <c:v>41284</c:v>
                </c:pt>
                <c:pt idx="376">
                  <c:v>41285</c:v>
                </c:pt>
                <c:pt idx="377">
                  <c:v>41286</c:v>
                </c:pt>
                <c:pt idx="378">
                  <c:v>41287</c:v>
                </c:pt>
                <c:pt idx="379">
                  <c:v>41288</c:v>
                </c:pt>
                <c:pt idx="380">
                  <c:v>41289</c:v>
                </c:pt>
                <c:pt idx="381">
                  <c:v>41290</c:v>
                </c:pt>
                <c:pt idx="382">
                  <c:v>41291</c:v>
                </c:pt>
                <c:pt idx="383">
                  <c:v>41292</c:v>
                </c:pt>
                <c:pt idx="384">
                  <c:v>41293</c:v>
                </c:pt>
                <c:pt idx="385">
                  <c:v>41294</c:v>
                </c:pt>
                <c:pt idx="386">
                  <c:v>41295</c:v>
                </c:pt>
                <c:pt idx="387">
                  <c:v>41296</c:v>
                </c:pt>
                <c:pt idx="388">
                  <c:v>41297</c:v>
                </c:pt>
                <c:pt idx="389">
                  <c:v>41298</c:v>
                </c:pt>
                <c:pt idx="390">
                  <c:v>41299</c:v>
                </c:pt>
                <c:pt idx="391">
                  <c:v>41300</c:v>
                </c:pt>
                <c:pt idx="392">
                  <c:v>41301</c:v>
                </c:pt>
                <c:pt idx="393">
                  <c:v>41302</c:v>
                </c:pt>
                <c:pt idx="394">
                  <c:v>41303</c:v>
                </c:pt>
                <c:pt idx="395">
                  <c:v>41304</c:v>
                </c:pt>
                <c:pt idx="396">
                  <c:v>41305</c:v>
                </c:pt>
                <c:pt idx="397">
                  <c:v>41306</c:v>
                </c:pt>
                <c:pt idx="398">
                  <c:v>41307</c:v>
                </c:pt>
                <c:pt idx="399">
                  <c:v>41308</c:v>
                </c:pt>
                <c:pt idx="400">
                  <c:v>41309</c:v>
                </c:pt>
                <c:pt idx="401">
                  <c:v>41310</c:v>
                </c:pt>
                <c:pt idx="402">
                  <c:v>41311</c:v>
                </c:pt>
                <c:pt idx="403">
                  <c:v>41312</c:v>
                </c:pt>
                <c:pt idx="404">
                  <c:v>41313</c:v>
                </c:pt>
                <c:pt idx="405">
                  <c:v>41314</c:v>
                </c:pt>
                <c:pt idx="406">
                  <c:v>41315</c:v>
                </c:pt>
                <c:pt idx="407">
                  <c:v>41316</c:v>
                </c:pt>
                <c:pt idx="408">
                  <c:v>41317</c:v>
                </c:pt>
                <c:pt idx="409">
                  <c:v>41318</c:v>
                </c:pt>
                <c:pt idx="410">
                  <c:v>41319</c:v>
                </c:pt>
                <c:pt idx="411">
                  <c:v>41320</c:v>
                </c:pt>
                <c:pt idx="412">
                  <c:v>41321</c:v>
                </c:pt>
                <c:pt idx="413">
                  <c:v>41322</c:v>
                </c:pt>
                <c:pt idx="414">
                  <c:v>41323</c:v>
                </c:pt>
                <c:pt idx="415">
                  <c:v>41324</c:v>
                </c:pt>
                <c:pt idx="416">
                  <c:v>41325</c:v>
                </c:pt>
                <c:pt idx="417">
                  <c:v>41326</c:v>
                </c:pt>
                <c:pt idx="418">
                  <c:v>41327</c:v>
                </c:pt>
                <c:pt idx="419">
                  <c:v>41328</c:v>
                </c:pt>
                <c:pt idx="420">
                  <c:v>41329</c:v>
                </c:pt>
                <c:pt idx="421">
                  <c:v>41330</c:v>
                </c:pt>
                <c:pt idx="422">
                  <c:v>41331</c:v>
                </c:pt>
                <c:pt idx="423">
                  <c:v>41332</c:v>
                </c:pt>
                <c:pt idx="424">
                  <c:v>41333</c:v>
                </c:pt>
                <c:pt idx="425">
                  <c:v>41334</c:v>
                </c:pt>
                <c:pt idx="426">
                  <c:v>41335</c:v>
                </c:pt>
                <c:pt idx="427">
                  <c:v>41336</c:v>
                </c:pt>
                <c:pt idx="428">
                  <c:v>41337</c:v>
                </c:pt>
                <c:pt idx="429">
                  <c:v>41338</c:v>
                </c:pt>
                <c:pt idx="430">
                  <c:v>41339</c:v>
                </c:pt>
                <c:pt idx="431">
                  <c:v>41340</c:v>
                </c:pt>
                <c:pt idx="432">
                  <c:v>41341</c:v>
                </c:pt>
                <c:pt idx="433">
                  <c:v>41342</c:v>
                </c:pt>
                <c:pt idx="434">
                  <c:v>41343</c:v>
                </c:pt>
                <c:pt idx="435">
                  <c:v>41344</c:v>
                </c:pt>
                <c:pt idx="436">
                  <c:v>41345</c:v>
                </c:pt>
                <c:pt idx="437">
                  <c:v>41346</c:v>
                </c:pt>
                <c:pt idx="438">
                  <c:v>41347</c:v>
                </c:pt>
                <c:pt idx="439">
                  <c:v>41348</c:v>
                </c:pt>
                <c:pt idx="440">
                  <c:v>41349</c:v>
                </c:pt>
                <c:pt idx="441">
                  <c:v>41350</c:v>
                </c:pt>
                <c:pt idx="442">
                  <c:v>41351</c:v>
                </c:pt>
                <c:pt idx="443">
                  <c:v>41352</c:v>
                </c:pt>
                <c:pt idx="444">
                  <c:v>41353</c:v>
                </c:pt>
                <c:pt idx="445">
                  <c:v>41354</c:v>
                </c:pt>
                <c:pt idx="446">
                  <c:v>41355</c:v>
                </c:pt>
                <c:pt idx="447">
                  <c:v>41356</c:v>
                </c:pt>
                <c:pt idx="448">
                  <c:v>41357</c:v>
                </c:pt>
                <c:pt idx="449">
                  <c:v>41358</c:v>
                </c:pt>
                <c:pt idx="450">
                  <c:v>41359</c:v>
                </c:pt>
                <c:pt idx="451">
                  <c:v>41360</c:v>
                </c:pt>
                <c:pt idx="452">
                  <c:v>41361</c:v>
                </c:pt>
                <c:pt idx="453">
                  <c:v>41362</c:v>
                </c:pt>
                <c:pt idx="454">
                  <c:v>41363</c:v>
                </c:pt>
                <c:pt idx="455">
                  <c:v>41364</c:v>
                </c:pt>
                <c:pt idx="456">
                  <c:v>41365</c:v>
                </c:pt>
                <c:pt idx="457">
                  <c:v>41366</c:v>
                </c:pt>
                <c:pt idx="458">
                  <c:v>41367</c:v>
                </c:pt>
                <c:pt idx="459">
                  <c:v>41368</c:v>
                </c:pt>
                <c:pt idx="460">
                  <c:v>41369</c:v>
                </c:pt>
                <c:pt idx="461">
                  <c:v>41370</c:v>
                </c:pt>
                <c:pt idx="462">
                  <c:v>41371</c:v>
                </c:pt>
                <c:pt idx="463">
                  <c:v>41372</c:v>
                </c:pt>
                <c:pt idx="464">
                  <c:v>41373</c:v>
                </c:pt>
                <c:pt idx="465">
                  <c:v>41374</c:v>
                </c:pt>
                <c:pt idx="466">
                  <c:v>41375</c:v>
                </c:pt>
                <c:pt idx="467">
                  <c:v>41376</c:v>
                </c:pt>
                <c:pt idx="468">
                  <c:v>41377</c:v>
                </c:pt>
                <c:pt idx="469">
                  <c:v>41378</c:v>
                </c:pt>
                <c:pt idx="470">
                  <c:v>41379</c:v>
                </c:pt>
                <c:pt idx="471">
                  <c:v>41380</c:v>
                </c:pt>
                <c:pt idx="472">
                  <c:v>41381</c:v>
                </c:pt>
                <c:pt idx="473">
                  <c:v>41382</c:v>
                </c:pt>
                <c:pt idx="474">
                  <c:v>41383</c:v>
                </c:pt>
                <c:pt idx="475">
                  <c:v>41384</c:v>
                </c:pt>
                <c:pt idx="476">
                  <c:v>41385</c:v>
                </c:pt>
                <c:pt idx="477">
                  <c:v>41386</c:v>
                </c:pt>
                <c:pt idx="478">
                  <c:v>41387</c:v>
                </c:pt>
                <c:pt idx="479">
                  <c:v>41388</c:v>
                </c:pt>
                <c:pt idx="480">
                  <c:v>41389</c:v>
                </c:pt>
                <c:pt idx="481">
                  <c:v>41390</c:v>
                </c:pt>
                <c:pt idx="482">
                  <c:v>41391</c:v>
                </c:pt>
                <c:pt idx="483">
                  <c:v>41392</c:v>
                </c:pt>
                <c:pt idx="484">
                  <c:v>41393</c:v>
                </c:pt>
                <c:pt idx="485">
                  <c:v>41394</c:v>
                </c:pt>
                <c:pt idx="486">
                  <c:v>41395</c:v>
                </c:pt>
                <c:pt idx="487">
                  <c:v>41396</c:v>
                </c:pt>
                <c:pt idx="488">
                  <c:v>41397</c:v>
                </c:pt>
                <c:pt idx="489">
                  <c:v>41398</c:v>
                </c:pt>
                <c:pt idx="490">
                  <c:v>41399</c:v>
                </c:pt>
                <c:pt idx="491">
                  <c:v>41400</c:v>
                </c:pt>
                <c:pt idx="492">
                  <c:v>41401</c:v>
                </c:pt>
                <c:pt idx="493">
                  <c:v>41402</c:v>
                </c:pt>
                <c:pt idx="494">
                  <c:v>41403</c:v>
                </c:pt>
                <c:pt idx="495">
                  <c:v>41404</c:v>
                </c:pt>
                <c:pt idx="496">
                  <c:v>41405</c:v>
                </c:pt>
                <c:pt idx="497">
                  <c:v>41406</c:v>
                </c:pt>
                <c:pt idx="498">
                  <c:v>41407</c:v>
                </c:pt>
                <c:pt idx="499">
                  <c:v>41408</c:v>
                </c:pt>
                <c:pt idx="500">
                  <c:v>41409</c:v>
                </c:pt>
                <c:pt idx="501">
                  <c:v>41410</c:v>
                </c:pt>
                <c:pt idx="502">
                  <c:v>41411</c:v>
                </c:pt>
                <c:pt idx="503">
                  <c:v>41412</c:v>
                </c:pt>
                <c:pt idx="504">
                  <c:v>41413</c:v>
                </c:pt>
                <c:pt idx="505">
                  <c:v>41414</c:v>
                </c:pt>
                <c:pt idx="506">
                  <c:v>41415</c:v>
                </c:pt>
                <c:pt idx="507">
                  <c:v>41416</c:v>
                </c:pt>
                <c:pt idx="508">
                  <c:v>41417</c:v>
                </c:pt>
                <c:pt idx="509">
                  <c:v>41418</c:v>
                </c:pt>
                <c:pt idx="510">
                  <c:v>41419</c:v>
                </c:pt>
                <c:pt idx="511">
                  <c:v>41420</c:v>
                </c:pt>
                <c:pt idx="512">
                  <c:v>41421</c:v>
                </c:pt>
                <c:pt idx="513">
                  <c:v>41422</c:v>
                </c:pt>
                <c:pt idx="514">
                  <c:v>41423</c:v>
                </c:pt>
                <c:pt idx="515">
                  <c:v>41424</c:v>
                </c:pt>
                <c:pt idx="516">
                  <c:v>41425</c:v>
                </c:pt>
                <c:pt idx="517">
                  <c:v>41426</c:v>
                </c:pt>
                <c:pt idx="518">
                  <c:v>41427</c:v>
                </c:pt>
                <c:pt idx="519">
                  <c:v>41428</c:v>
                </c:pt>
                <c:pt idx="520">
                  <c:v>41429</c:v>
                </c:pt>
                <c:pt idx="521">
                  <c:v>41430</c:v>
                </c:pt>
                <c:pt idx="522">
                  <c:v>41431</c:v>
                </c:pt>
                <c:pt idx="523">
                  <c:v>41432</c:v>
                </c:pt>
                <c:pt idx="524">
                  <c:v>41433</c:v>
                </c:pt>
                <c:pt idx="525">
                  <c:v>41434</c:v>
                </c:pt>
                <c:pt idx="526">
                  <c:v>41435</c:v>
                </c:pt>
                <c:pt idx="527">
                  <c:v>41436</c:v>
                </c:pt>
                <c:pt idx="528">
                  <c:v>41437</c:v>
                </c:pt>
                <c:pt idx="529">
                  <c:v>41438</c:v>
                </c:pt>
                <c:pt idx="530">
                  <c:v>41439</c:v>
                </c:pt>
                <c:pt idx="531">
                  <c:v>41440</c:v>
                </c:pt>
                <c:pt idx="532">
                  <c:v>41441</c:v>
                </c:pt>
                <c:pt idx="533">
                  <c:v>41442</c:v>
                </c:pt>
                <c:pt idx="534">
                  <c:v>41443</c:v>
                </c:pt>
                <c:pt idx="535">
                  <c:v>41444</c:v>
                </c:pt>
                <c:pt idx="536">
                  <c:v>41445</c:v>
                </c:pt>
                <c:pt idx="537">
                  <c:v>41446</c:v>
                </c:pt>
                <c:pt idx="538">
                  <c:v>41447</c:v>
                </c:pt>
                <c:pt idx="539">
                  <c:v>41448</c:v>
                </c:pt>
                <c:pt idx="540">
                  <c:v>41449</c:v>
                </c:pt>
                <c:pt idx="541">
                  <c:v>41450</c:v>
                </c:pt>
                <c:pt idx="542">
                  <c:v>41451</c:v>
                </c:pt>
                <c:pt idx="543">
                  <c:v>41452</c:v>
                </c:pt>
                <c:pt idx="544">
                  <c:v>41453</c:v>
                </c:pt>
                <c:pt idx="545">
                  <c:v>41454</c:v>
                </c:pt>
                <c:pt idx="546">
                  <c:v>41455</c:v>
                </c:pt>
                <c:pt idx="547">
                  <c:v>41456</c:v>
                </c:pt>
                <c:pt idx="548">
                  <c:v>41457</c:v>
                </c:pt>
                <c:pt idx="549">
                  <c:v>41458</c:v>
                </c:pt>
                <c:pt idx="550">
                  <c:v>41459</c:v>
                </c:pt>
                <c:pt idx="551">
                  <c:v>41460</c:v>
                </c:pt>
                <c:pt idx="552">
                  <c:v>41461</c:v>
                </c:pt>
                <c:pt idx="553">
                  <c:v>41462</c:v>
                </c:pt>
                <c:pt idx="554">
                  <c:v>41463</c:v>
                </c:pt>
                <c:pt idx="555">
                  <c:v>41464</c:v>
                </c:pt>
                <c:pt idx="556">
                  <c:v>41465</c:v>
                </c:pt>
                <c:pt idx="557">
                  <c:v>41466</c:v>
                </c:pt>
                <c:pt idx="558">
                  <c:v>41467</c:v>
                </c:pt>
                <c:pt idx="559">
                  <c:v>41468</c:v>
                </c:pt>
                <c:pt idx="560">
                  <c:v>41469</c:v>
                </c:pt>
                <c:pt idx="561">
                  <c:v>41470</c:v>
                </c:pt>
                <c:pt idx="562">
                  <c:v>41471</c:v>
                </c:pt>
                <c:pt idx="563">
                  <c:v>41472</c:v>
                </c:pt>
                <c:pt idx="564">
                  <c:v>41473</c:v>
                </c:pt>
                <c:pt idx="565">
                  <c:v>41474</c:v>
                </c:pt>
                <c:pt idx="566">
                  <c:v>41475</c:v>
                </c:pt>
                <c:pt idx="567">
                  <c:v>41476</c:v>
                </c:pt>
                <c:pt idx="568">
                  <c:v>41477</c:v>
                </c:pt>
                <c:pt idx="569">
                  <c:v>41478</c:v>
                </c:pt>
                <c:pt idx="570">
                  <c:v>41479</c:v>
                </c:pt>
                <c:pt idx="571">
                  <c:v>41480</c:v>
                </c:pt>
                <c:pt idx="572">
                  <c:v>41481</c:v>
                </c:pt>
                <c:pt idx="573">
                  <c:v>41482</c:v>
                </c:pt>
                <c:pt idx="574">
                  <c:v>41483</c:v>
                </c:pt>
                <c:pt idx="575">
                  <c:v>41484</c:v>
                </c:pt>
                <c:pt idx="576">
                  <c:v>41485</c:v>
                </c:pt>
                <c:pt idx="577">
                  <c:v>41486</c:v>
                </c:pt>
                <c:pt idx="578">
                  <c:v>41487</c:v>
                </c:pt>
                <c:pt idx="579">
                  <c:v>41488</c:v>
                </c:pt>
                <c:pt idx="580">
                  <c:v>41489</c:v>
                </c:pt>
                <c:pt idx="581">
                  <c:v>41490</c:v>
                </c:pt>
                <c:pt idx="582">
                  <c:v>41491</c:v>
                </c:pt>
                <c:pt idx="583">
                  <c:v>41492</c:v>
                </c:pt>
                <c:pt idx="584">
                  <c:v>41493</c:v>
                </c:pt>
                <c:pt idx="585">
                  <c:v>41494</c:v>
                </c:pt>
                <c:pt idx="586">
                  <c:v>41495</c:v>
                </c:pt>
                <c:pt idx="587">
                  <c:v>41496</c:v>
                </c:pt>
                <c:pt idx="588">
                  <c:v>41497</c:v>
                </c:pt>
                <c:pt idx="589">
                  <c:v>41498</c:v>
                </c:pt>
                <c:pt idx="590">
                  <c:v>41499</c:v>
                </c:pt>
                <c:pt idx="591">
                  <c:v>41500</c:v>
                </c:pt>
                <c:pt idx="592">
                  <c:v>41501</c:v>
                </c:pt>
                <c:pt idx="593">
                  <c:v>41502</c:v>
                </c:pt>
                <c:pt idx="594">
                  <c:v>41503</c:v>
                </c:pt>
                <c:pt idx="595">
                  <c:v>41504</c:v>
                </c:pt>
                <c:pt idx="596">
                  <c:v>41505</c:v>
                </c:pt>
                <c:pt idx="597">
                  <c:v>41506</c:v>
                </c:pt>
                <c:pt idx="598">
                  <c:v>41507</c:v>
                </c:pt>
                <c:pt idx="599">
                  <c:v>41508</c:v>
                </c:pt>
                <c:pt idx="600">
                  <c:v>41509</c:v>
                </c:pt>
                <c:pt idx="601">
                  <c:v>41510</c:v>
                </c:pt>
                <c:pt idx="602">
                  <c:v>41511</c:v>
                </c:pt>
                <c:pt idx="603">
                  <c:v>41512</c:v>
                </c:pt>
                <c:pt idx="604">
                  <c:v>41513</c:v>
                </c:pt>
                <c:pt idx="605">
                  <c:v>41514</c:v>
                </c:pt>
                <c:pt idx="606">
                  <c:v>41515</c:v>
                </c:pt>
                <c:pt idx="607">
                  <c:v>41516</c:v>
                </c:pt>
                <c:pt idx="608">
                  <c:v>41517</c:v>
                </c:pt>
                <c:pt idx="609">
                  <c:v>41518</c:v>
                </c:pt>
                <c:pt idx="610">
                  <c:v>41519</c:v>
                </c:pt>
                <c:pt idx="611">
                  <c:v>41520</c:v>
                </c:pt>
                <c:pt idx="612">
                  <c:v>41521</c:v>
                </c:pt>
                <c:pt idx="613">
                  <c:v>41522</c:v>
                </c:pt>
                <c:pt idx="614">
                  <c:v>41523</c:v>
                </c:pt>
                <c:pt idx="615">
                  <c:v>41524</c:v>
                </c:pt>
                <c:pt idx="616">
                  <c:v>41525</c:v>
                </c:pt>
                <c:pt idx="617">
                  <c:v>41526</c:v>
                </c:pt>
                <c:pt idx="618">
                  <c:v>41527</c:v>
                </c:pt>
                <c:pt idx="619">
                  <c:v>41528</c:v>
                </c:pt>
                <c:pt idx="620">
                  <c:v>41529</c:v>
                </c:pt>
                <c:pt idx="621">
                  <c:v>41530</c:v>
                </c:pt>
                <c:pt idx="622">
                  <c:v>41531</c:v>
                </c:pt>
                <c:pt idx="623">
                  <c:v>41532</c:v>
                </c:pt>
                <c:pt idx="624">
                  <c:v>41533</c:v>
                </c:pt>
                <c:pt idx="625">
                  <c:v>41534</c:v>
                </c:pt>
                <c:pt idx="626">
                  <c:v>41535</c:v>
                </c:pt>
                <c:pt idx="627">
                  <c:v>41536</c:v>
                </c:pt>
                <c:pt idx="628">
                  <c:v>41537</c:v>
                </c:pt>
                <c:pt idx="629">
                  <c:v>41538</c:v>
                </c:pt>
                <c:pt idx="630">
                  <c:v>41539</c:v>
                </c:pt>
                <c:pt idx="631">
                  <c:v>41540</c:v>
                </c:pt>
                <c:pt idx="632">
                  <c:v>41541</c:v>
                </c:pt>
                <c:pt idx="633">
                  <c:v>41542</c:v>
                </c:pt>
                <c:pt idx="634">
                  <c:v>41543</c:v>
                </c:pt>
                <c:pt idx="635">
                  <c:v>41544</c:v>
                </c:pt>
                <c:pt idx="636">
                  <c:v>41545</c:v>
                </c:pt>
                <c:pt idx="637">
                  <c:v>41546</c:v>
                </c:pt>
                <c:pt idx="638">
                  <c:v>41547</c:v>
                </c:pt>
                <c:pt idx="639">
                  <c:v>41548</c:v>
                </c:pt>
                <c:pt idx="640">
                  <c:v>41549</c:v>
                </c:pt>
                <c:pt idx="641">
                  <c:v>41550</c:v>
                </c:pt>
                <c:pt idx="642">
                  <c:v>41551</c:v>
                </c:pt>
                <c:pt idx="643">
                  <c:v>41552</c:v>
                </c:pt>
                <c:pt idx="644">
                  <c:v>41553</c:v>
                </c:pt>
                <c:pt idx="645">
                  <c:v>41554</c:v>
                </c:pt>
                <c:pt idx="646">
                  <c:v>41555</c:v>
                </c:pt>
                <c:pt idx="647">
                  <c:v>41556</c:v>
                </c:pt>
                <c:pt idx="648">
                  <c:v>41557</c:v>
                </c:pt>
                <c:pt idx="649">
                  <c:v>41558</c:v>
                </c:pt>
                <c:pt idx="650">
                  <c:v>41559</c:v>
                </c:pt>
                <c:pt idx="651">
                  <c:v>41560</c:v>
                </c:pt>
                <c:pt idx="652">
                  <c:v>41561</c:v>
                </c:pt>
                <c:pt idx="653">
                  <c:v>41562</c:v>
                </c:pt>
                <c:pt idx="654">
                  <c:v>41563</c:v>
                </c:pt>
                <c:pt idx="655">
                  <c:v>41564</c:v>
                </c:pt>
                <c:pt idx="656">
                  <c:v>41565</c:v>
                </c:pt>
                <c:pt idx="657">
                  <c:v>41566</c:v>
                </c:pt>
                <c:pt idx="658">
                  <c:v>41567</c:v>
                </c:pt>
                <c:pt idx="659">
                  <c:v>41568</c:v>
                </c:pt>
                <c:pt idx="660">
                  <c:v>41569</c:v>
                </c:pt>
                <c:pt idx="661">
                  <c:v>41570</c:v>
                </c:pt>
                <c:pt idx="662">
                  <c:v>41571</c:v>
                </c:pt>
                <c:pt idx="663">
                  <c:v>41572</c:v>
                </c:pt>
                <c:pt idx="664">
                  <c:v>41573</c:v>
                </c:pt>
                <c:pt idx="665">
                  <c:v>41574</c:v>
                </c:pt>
                <c:pt idx="666">
                  <c:v>41575</c:v>
                </c:pt>
                <c:pt idx="667">
                  <c:v>41576</c:v>
                </c:pt>
                <c:pt idx="668">
                  <c:v>41577</c:v>
                </c:pt>
                <c:pt idx="669">
                  <c:v>41578</c:v>
                </c:pt>
                <c:pt idx="670">
                  <c:v>41579</c:v>
                </c:pt>
                <c:pt idx="671">
                  <c:v>41580</c:v>
                </c:pt>
                <c:pt idx="672">
                  <c:v>41581</c:v>
                </c:pt>
                <c:pt idx="673">
                  <c:v>41582</c:v>
                </c:pt>
                <c:pt idx="674">
                  <c:v>41583</c:v>
                </c:pt>
                <c:pt idx="675">
                  <c:v>41584</c:v>
                </c:pt>
                <c:pt idx="676">
                  <c:v>41585</c:v>
                </c:pt>
                <c:pt idx="677">
                  <c:v>41586</c:v>
                </c:pt>
                <c:pt idx="678">
                  <c:v>41587</c:v>
                </c:pt>
                <c:pt idx="679">
                  <c:v>41588</c:v>
                </c:pt>
                <c:pt idx="680">
                  <c:v>41589</c:v>
                </c:pt>
                <c:pt idx="681">
                  <c:v>41590</c:v>
                </c:pt>
                <c:pt idx="682">
                  <c:v>41591</c:v>
                </c:pt>
                <c:pt idx="683">
                  <c:v>41592</c:v>
                </c:pt>
                <c:pt idx="684">
                  <c:v>41593</c:v>
                </c:pt>
                <c:pt idx="685">
                  <c:v>41594</c:v>
                </c:pt>
                <c:pt idx="686">
                  <c:v>41595</c:v>
                </c:pt>
                <c:pt idx="687">
                  <c:v>41596</c:v>
                </c:pt>
                <c:pt idx="688">
                  <c:v>41597</c:v>
                </c:pt>
                <c:pt idx="689">
                  <c:v>41598</c:v>
                </c:pt>
                <c:pt idx="690">
                  <c:v>41599</c:v>
                </c:pt>
                <c:pt idx="691">
                  <c:v>41600</c:v>
                </c:pt>
                <c:pt idx="692">
                  <c:v>41601</c:v>
                </c:pt>
                <c:pt idx="693">
                  <c:v>41602</c:v>
                </c:pt>
                <c:pt idx="694">
                  <c:v>41603</c:v>
                </c:pt>
                <c:pt idx="695">
                  <c:v>41604</c:v>
                </c:pt>
                <c:pt idx="696">
                  <c:v>41605</c:v>
                </c:pt>
                <c:pt idx="697">
                  <c:v>41606</c:v>
                </c:pt>
                <c:pt idx="698">
                  <c:v>41607</c:v>
                </c:pt>
                <c:pt idx="699">
                  <c:v>41608</c:v>
                </c:pt>
                <c:pt idx="700">
                  <c:v>41609</c:v>
                </c:pt>
                <c:pt idx="701">
                  <c:v>41610</c:v>
                </c:pt>
                <c:pt idx="702">
                  <c:v>41611</c:v>
                </c:pt>
                <c:pt idx="703">
                  <c:v>41612</c:v>
                </c:pt>
                <c:pt idx="704">
                  <c:v>41613</c:v>
                </c:pt>
                <c:pt idx="705">
                  <c:v>41614</c:v>
                </c:pt>
                <c:pt idx="706">
                  <c:v>41615</c:v>
                </c:pt>
                <c:pt idx="707">
                  <c:v>41616</c:v>
                </c:pt>
                <c:pt idx="708">
                  <c:v>41617</c:v>
                </c:pt>
                <c:pt idx="709">
                  <c:v>41618</c:v>
                </c:pt>
                <c:pt idx="710">
                  <c:v>41619</c:v>
                </c:pt>
                <c:pt idx="711">
                  <c:v>41620</c:v>
                </c:pt>
                <c:pt idx="712">
                  <c:v>41621</c:v>
                </c:pt>
                <c:pt idx="713">
                  <c:v>41622</c:v>
                </c:pt>
                <c:pt idx="714">
                  <c:v>41623</c:v>
                </c:pt>
                <c:pt idx="715">
                  <c:v>41624</c:v>
                </c:pt>
                <c:pt idx="716">
                  <c:v>41625</c:v>
                </c:pt>
                <c:pt idx="717">
                  <c:v>41626</c:v>
                </c:pt>
                <c:pt idx="718">
                  <c:v>41627</c:v>
                </c:pt>
                <c:pt idx="719">
                  <c:v>41628</c:v>
                </c:pt>
                <c:pt idx="720">
                  <c:v>41629</c:v>
                </c:pt>
                <c:pt idx="721">
                  <c:v>41630</c:v>
                </c:pt>
                <c:pt idx="722">
                  <c:v>41631</c:v>
                </c:pt>
                <c:pt idx="723">
                  <c:v>41632</c:v>
                </c:pt>
                <c:pt idx="724">
                  <c:v>41633</c:v>
                </c:pt>
                <c:pt idx="725">
                  <c:v>41634</c:v>
                </c:pt>
                <c:pt idx="726">
                  <c:v>41635</c:v>
                </c:pt>
                <c:pt idx="727">
                  <c:v>41636</c:v>
                </c:pt>
                <c:pt idx="728">
                  <c:v>41637</c:v>
                </c:pt>
                <c:pt idx="729">
                  <c:v>41638</c:v>
                </c:pt>
                <c:pt idx="730">
                  <c:v>41639</c:v>
                </c:pt>
                <c:pt idx="731">
                  <c:v>41640</c:v>
                </c:pt>
                <c:pt idx="732">
                  <c:v>41641</c:v>
                </c:pt>
                <c:pt idx="733">
                  <c:v>41642</c:v>
                </c:pt>
                <c:pt idx="734">
                  <c:v>41643</c:v>
                </c:pt>
                <c:pt idx="735">
                  <c:v>41644</c:v>
                </c:pt>
                <c:pt idx="736">
                  <c:v>41645</c:v>
                </c:pt>
                <c:pt idx="737">
                  <c:v>41646</c:v>
                </c:pt>
                <c:pt idx="738">
                  <c:v>41647</c:v>
                </c:pt>
                <c:pt idx="739">
                  <c:v>41648</c:v>
                </c:pt>
                <c:pt idx="740">
                  <c:v>41649</c:v>
                </c:pt>
                <c:pt idx="741">
                  <c:v>41650</c:v>
                </c:pt>
                <c:pt idx="742">
                  <c:v>41651</c:v>
                </c:pt>
                <c:pt idx="743">
                  <c:v>41652</c:v>
                </c:pt>
                <c:pt idx="744">
                  <c:v>41653</c:v>
                </c:pt>
                <c:pt idx="745">
                  <c:v>41654</c:v>
                </c:pt>
                <c:pt idx="746">
                  <c:v>41655</c:v>
                </c:pt>
                <c:pt idx="747">
                  <c:v>41656</c:v>
                </c:pt>
                <c:pt idx="748">
                  <c:v>41657</c:v>
                </c:pt>
                <c:pt idx="749">
                  <c:v>41658</c:v>
                </c:pt>
                <c:pt idx="750">
                  <c:v>41659</c:v>
                </c:pt>
                <c:pt idx="751">
                  <c:v>41660</c:v>
                </c:pt>
                <c:pt idx="752">
                  <c:v>41661</c:v>
                </c:pt>
                <c:pt idx="753">
                  <c:v>41662</c:v>
                </c:pt>
                <c:pt idx="754">
                  <c:v>41663</c:v>
                </c:pt>
                <c:pt idx="755">
                  <c:v>41664</c:v>
                </c:pt>
                <c:pt idx="756">
                  <c:v>41665</c:v>
                </c:pt>
                <c:pt idx="757">
                  <c:v>41666</c:v>
                </c:pt>
                <c:pt idx="758">
                  <c:v>41667</c:v>
                </c:pt>
                <c:pt idx="759">
                  <c:v>41668</c:v>
                </c:pt>
                <c:pt idx="760">
                  <c:v>41669</c:v>
                </c:pt>
                <c:pt idx="761">
                  <c:v>41670</c:v>
                </c:pt>
                <c:pt idx="762">
                  <c:v>41671</c:v>
                </c:pt>
                <c:pt idx="763">
                  <c:v>41672</c:v>
                </c:pt>
                <c:pt idx="764">
                  <c:v>41673</c:v>
                </c:pt>
                <c:pt idx="765">
                  <c:v>41674</c:v>
                </c:pt>
                <c:pt idx="766">
                  <c:v>41675</c:v>
                </c:pt>
                <c:pt idx="767">
                  <c:v>41676</c:v>
                </c:pt>
                <c:pt idx="768">
                  <c:v>41677</c:v>
                </c:pt>
                <c:pt idx="769">
                  <c:v>41678</c:v>
                </c:pt>
                <c:pt idx="770">
                  <c:v>41679</c:v>
                </c:pt>
                <c:pt idx="771">
                  <c:v>41680</c:v>
                </c:pt>
                <c:pt idx="772">
                  <c:v>41681</c:v>
                </c:pt>
                <c:pt idx="773">
                  <c:v>41682</c:v>
                </c:pt>
                <c:pt idx="774">
                  <c:v>41683</c:v>
                </c:pt>
                <c:pt idx="775">
                  <c:v>41684</c:v>
                </c:pt>
                <c:pt idx="776">
                  <c:v>41685</c:v>
                </c:pt>
                <c:pt idx="777">
                  <c:v>41686</c:v>
                </c:pt>
                <c:pt idx="778">
                  <c:v>41687</c:v>
                </c:pt>
                <c:pt idx="779">
                  <c:v>41688</c:v>
                </c:pt>
                <c:pt idx="780">
                  <c:v>41689</c:v>
                </c:pt>
                <c:pt idx="781">
                  <c:v>41690</c:v>
                </c:pt>
                <c:pt idx="782">
                  <c:v>41691</c:v>
                </c:pt>
                <c:pt idx="783">
                  <c:v>41692</c:v>
                </c:pt>
                <c:pt idx="784">
                  <c:v>41693</c:v>
                </c:pt>
                <c:pt idx="785">
                  <c:v>41694</c:v>
                </c:pt>
                <c:pt idx="786">
                  <c:v>41695</c:v>
                </c:pt>
                <c:pt idx="787">
                  <c:v>41696</c:v>
                </c:pt>
                <c:pt idx="788">
                  <c:v>41697</c:v>
                </c:pt>
                <c:pt idx="789">
                  <c:v>41698</c:v>
                </c:pt>
                <c:pt idx="790">
                  <c:v>41699</c:v>
                </c:pt>
                <c:pt idx="791">
                  <c:v>41700</c:v>
                </c:pt>
                <c:pt idx="792">
                  <c:v>41701</c:v>
                </c:pt>
                <c:pt idx="793">
                  <c:v>41702</c:v>
                </c:pt>
                <c:pt idx="794">
                  <c:v>41703</c:v>
                </c:pt>
                <c:pt idx="795">
                  <c:v>41704</c:v>
                </c:pt>
                <c:pt idx="796">
                  <c:v>41705</c:v>
                </c:pt>
                <c:pt idx="797">
                  <c:v>41706</c:v>
                </c:pt>
                <c:pt idx="798">
                  <c:v>41707</c:v>
                </c:pt>
                <c:pt idx="799">
                  <c:v>41708</c:v>
                </c:pt>
                <c:pt idx="800">
                  <c:v>41709</c:v>
                </c:pt>
                <c:pt idx="801">
                  <c:v>41710</c:v>
                </c:pt>
                <c:pt idx="802">
                  <c:v>41711</c:v>
                </c:pt>
                <c:pt idx="803">
                  <c:v>41712</c:v>
                </c:pt>
                <c:pt idx="804">
                  <c:v>41713</c:v>
                </c:pt>
                <c:pt idx="805">
                  <c:v>41714</c:v>
                </c:pt>
                <c:pt idx="806">
                  <c:v>41715</c:v>
                </c:pt>
                <c:pt idx="807">
                  <c:v>41716</c:v>
                </c:pt>
                <c:pt idx="808">
                  <c:v>41717</c:v>
                </c:pt>
                <c:pt idx="809">
                  <c:v>41718</c:v>
                </c:pt>
                <c:pt idx="810">
                  <c:v>41719</c:v>
                </c:pt>
                <c:pt idx="811">
                  <c:v>41720</c:v>
                </c:pt>
                <c:pt idx="812">
                  <c:v>41721</c:v>
                </c:pt>
                <c:pt idx="813">
                  <c:v>41722</c:v>
                </c:pt>
                <c:pt idx="814">
                  <c:v>41723</c:v>
                </c:pt>
                <c:pt idx="815">
                  <c:v>41724</c:v>
                </c:pt>
                <c:pt idx="816">
                  <c:v>41725</c:v>
                </c:pt>
                <c:pt idx="817">
                  <c:v>41726</c:v>
                </c:pt>
                <c:pt idx="818">
                  <c:v>41727</c:v>
                </c:pt>
                <c:pt idx="819">
                  <c:v>41728</c:v>
                </c:pt>
                <c:pt idx="820">
                  <c:v>41729</c:v>
                </c:pt>
                <c:pt idx="821">
                  <c:v>41730</c:v>
                </c:pt>
                <c:pt idx="822">
                  <c:v>41731</c:v>
                </c:pt>
                <c:pt idx="823">
                  <c:v>41732</c:v>
                </c:pt>
                <c:pt idx="824">
                  <c:v>41733</c:v>
                </c:pt>
                <c:pt idx="825">
                  <c:v>41734</c:v>
                </c:pt>
                <c:pt idx="826">
                  <c:v>41735</c:v>
                </c:pt>
                <c:pt idx="827">
                  <c:v>41736</c:v>
                </c:pt>
                <c:pt idx="828">
                  <c:v>41737</c:v>
                </c:pt>
                <c:pt idx="829">
                  <c:v>41738</c:v>
                </c:pt>
                <c:pt idx="830">
                  <c:v>41739</c:v>
                </c:pt>
                <c:pt idx="831">
                  <c:v>41740</c:v>
                </c:pt>
                <c:pt idx="832">
                  <c:v>41741</c:v>
                </c:pt>
                <c:pt idx="833">
                  <c:v>41742</c:v>
                </c:pt>
                <c:pt idx="834">
                  <c:v>41743</c:v>
                </c:pt>
                <c:pt idx="835">
                  <c:v>41744</c:v>
                </c:pt>
                <c:pt idx="836">
                  <c:v>41745</c:v>
                </c:pt>
                <c:pt idx="837">
                  <c:v>41746</c:v>
                </c:pt>
                <c:pt idx="838">
                  <c:v>41747</c:v>
                </c:pt>
                <c:pt idx="839">
                  <c:v>41748</c:v>
                </c:pt>
                <c:pt idx="840">
                  <c:v>41749</c:v>
                </c:pt>
                <c:pt idx="841">
                  <c:v>41750</c:v>
                </c:pt>
                <c:pt idx="842">
                  <c:v>41751</c:v>
                </c:pt>
                <c:pt idx="843">
                  <c:v>41752</c:v>
                </c:pt>
                <c:pt idx="844">
                  <c:v>41753</c:v>
                </c:pt>
                <c:pt idx="845">
                  <c:v>41754</c:v>
                </c:pt>
                <c:pt idx="846">
                  <c:v>41755</c:v>
                </c:pt>
                <c:pt idx="847">
                  <c:v>41756</c:v>
                </c:pt>
                <c:pt idx="848">
                  <c:v>41757</c:v>
                </c:pt>
                <c:pt idx="849">
                  <c:v>41758</c:v>
                </c:pt>
                <c:pt idx="850">
                  <c:v>41759</c:v>
                </c:pt>
                <c:pt idx="851">
                  <c:v>41760</c:v>
                </c:pt>
                <c:pt idx="852">
                  <c:v>41761</c:v>
                </c:pt>
                <c:pt idx="853">
                  <c:v>41762</c:v>
                </c:pt>
                <c:pt idx="854">
                  <c:v>41763</c:v>
                </c:pt>
                <c:pt idx="855">
                  <c:v>41764</c:v>
                </c:pt>
                <c:pt idx="856">
                  <c:v>41765</c:v>
                </c:pt>
                <c:pt idx="857">
                  <c:v>41766</c:v>
                </c:pt>
                <c:pt idx="858">
                  <c:v>41767</c:v>
                </c:pt>
                <c:pt idx="859">
                  <c:v>41768</c:v>
                </c:pt>
                <c:pt idx="860">
                  <c:v>41769</c:v>
                </c:pt>
                <c:pt idx="861">
                  <c:v>41770</c:v>
                </c:pt>
                <c:pt idx="862">
                  <c:v>41771</c:v>
                </c:pt>
                <c:pt idx="863">
                  <c:v>41772</c:v>
                </c:pt>
                <c:pt idx="864">
                  <c:v>41773</c:v>
                </c:pt>
                <c:pt idx="865">
                  <c:v>41774</c:v>
                </c:pt>
                <c:pt idx="866">
                  <c:v>41775</c:v>
                </c:pt>
                <c:pt idx="867">
                  <c:v>41776</c:v>
                </c:pt>
                <c:pt idx="868">
                  <c:v>41777</c:v>
                </c:pt>
                <c:pt idx="869">
                  <c:v>41778</c:v>
                </c:pt>
                <c:pt idx="870">
                  <c:v>41779</c:v>
                </c:pt>
                <c:pt idx="871">
                  <c:v>41780</c:v>
                </c:pt>
                <c:pt idx="872">
                  <c:v>41781</c:v>
                </c:pt>
                <c:pt idx="873">
                  <c:v>41782</c:v>
                </c:pt>
                <c:pt idx="874">
                  <c:v>41783</c:v>
                </c:pt>
                <c:pt idx="875">
                  <c:v>41784</c:v>
                </c:pt>
                <c:pt idx="876">
                  <c:v>41785</c:v>
                </c:pt>
                <c:pt idx="877">
                  <c:v>41786</c:v>
                </c:pt>
                <c:pt idx="878">
                  <c:v>41787</c:v>
                </c:pt>
                <c:pt idx="879">
                  <c:v>41788</c:v>
                </c:pt>
                <c:pt idx="880">
                  <c:v>41789</c:v>
                </c:pt>
                <c:pt idx="881">
                  <c:v>41790</c:v>
                </c:pt>
                <c:pt idx="882">
                  <c:v>41791</c:v>
                </c:pt>
                <c:pt idx="883">
                  <c:v>41792</c:v>
                </c:pt>
                <c:pt idx="884">
                  <c:v>41793</c:v>
                </c:pt>
                <c:pt idx="885">
                  <c:v>41794</c:v>
                </c:pt>
                <c:pt idx="886">
                  <c:v>41795</c:v>
                </c:pt>
                <c:pt idx="887">
                  <c:v>41796</c:v>
                </c:pt>
                <c:pt idx="888">
                  <c:v>41797</c:v>
                </c:pt>
                <c:pt idx="889">
                  <c:v>41798</c:v>
                </c:pt>
                <c:pt idx="890">
                  <c:v>41799</c:v>
                </c:pt>
                <c:pt idx="891">
                  <c:v>41800</c:v>
                </c:pt>
                <c:pt idx="892">
                  <c:v>41801</c:v>
                </c:pt>
                <c:pt idx="893">
                  <c:v>41802</c:v>
                </c:pt>
                <c:pt idx="894">
                  <c:v>41803</c:v>
                </c:pt>
                <c:pt idx="895">
                  <c:v>41804</c:v>
                </c:pt>
                <c:pt idx="896">
                  <c:v>41805</c:v>
                </c:pt>
                <c:pt idx="897">
                  <c:v>41806</c:v>
                </c:pt>
                <c:pt idx="898">
                  <c:v>41807</c:v>
                </c:pt>
                <c:pt idx="899">
                  <c:v>41808</c:v>
                </c:pt>
                <c:pt idx="900">
                  <c:v>41809</c:v>
                </c:pt>
                <c:pt idx="901">
                  <c:v>41810</c:v>
                </c:pt>
                <c:pt idx="902">
                  <c:v>41811</c:v>
                </c:pt>
                <c:pt idx="903">
                  <c:v>41812</c:v>
                </c:pt>
                <c:pt idx="904">
                  <c:v>41813</c:v>
                </c:pt>
                <c:pt idx="905">
                  <c:v>41814</c:v>
                </c:pt>
                <c:pt idx="906">
                  <c:v>41815</c:v>
                </c:pt>
                <c:pt idx="907">
                  <c:v>41816</c:v>
                </c:pt>
                <c:pt idx="908">
                  <c:v>41817</c:v>
                </c:pt>
                <c:pt idx="909">
                  <c:v>41818</c:v>
                </c:pt>
                <c:pt idx="910">
                  <c:v>41819</c:v>
                </c:pt>
                <c:pt idx="911">
                  <c:v>41820</c:v>
                </c:pt>
                <c:pt idx="912">
                  <c:v>41821</c:v>
                </c:pt>
                <c:pt idx="913">
                  <c:v>41822</c:v>
                </c:pt>
                <c:pt idx="914">
                  <c:v>41823</c:v>
                </c:pt>
                <c:pt idx="915">
                  <c:v>41824</c:v>
                </c:pt>
                <c:pt idx="916">
                  <c:v>41825</c:v>
                </c:pt>
                <c:pt idx="917">
                  <c:v>41826</c:v>
                </c:pt>
                <c:pt idx="918">
                  <c:v>41827</c:v>
                </c:pt>
                <c:pt idx="919">
                  <c:v>41828</c:v>
                </c:pt>
                <c:pt idx="920">
                  <c:v>41829</c:v>
                </c:pt>
                <c:pt idx="921">
                  <c:v>41830</c:v>
                </c:pt>
                <c:pt idx="922">
                  <c:v>41831</c:v>
                </c:pt>
                <c:pt idx="923">
                  <c:v>41832</c:v>
                </c:pt>
                <c:pt idx="924">
                  <c:v>41833</c:v>
                </c:pt>
                <c:pt idx="925">
                  <c:v>41834</c:v>
                </c:pt>
                <c:pt idx="926">
                  <c:v>41835</c:v>
                </c:pt>
                <c:pt idx="927">
                  <c:v>41836</c:v>
                </c:pt>
                <c:pt idx="928">
                  <c:v>41837</c:v>
                </c:pt>
                <c:pt idx="929">
                  <c:v>41838</c:v>
                </c:pt>
                <c:pt idx="930">
                  <c:v>41839</c:v>
                </c:pt>
                <c:pt idx="931">
                  <c:v>41840</c:v>
                </c:pt>
                <c:pt idx="932">
                  <c:v>41841</c:v>
                </c:pt>
                <c:pt idx="933">
                  <c:v>41842</c:v>
                </c:pt>
                <c:pt idx="934">
                  <c:v>41843</c:v>
                </c:pt>
                <c:pt idx="935">
                  <c:v>41844</c:v>
                </c:pt>
                <c:pt idx="936">
                  <c:v>41845</c:v>
                </c:pt>
                <c:pt idx="937">
                  <c:v>41846</c:v>
                </c:pt>
                <c:pt idx="938">
                  <c:v>41847</c:v>
                </c:pt>
                <c:pt idx="939">
                  <c:v>41848</c:v>
                </c:pt>
                <c:pt idx="940">
                  <c:v>41849</c:v>
                </c:pt>
                <c:pt idx="941">
                  <c:v>41850</c:v>
                </c:pt>
                <c:pt idx="942">
                  <c:v>41851</c:v>
                </c:pt>
                <c:pt idx="943">
                  <c:v>41852</c:v>
                </c:pt>
                <c:pt idx="944">
                  <c:v>41853</c:v>
                </c:pt>
                <c:pt idx="945">
                  <c:v>41854</c:v>
                </c:pt>
                <c:pt idx="946">
                  <c:v>41855</c:v>
                </c:pt>
                <c:pt idx="947">
                  <c:v>41856</c:v>
                </c:pt>
                <c:pt idx="948">
                  <c:v>41857</c:v>
                </c:pt>
                <c:pt idx="949">
                  <c:v>41858</c:v>
                </c:pt>
                <c:pt idx="950">
                  <c:v>41859</c:v>
                </c:pt>
                <c:pt idx="951">
                  <c:v>41860</c:v>
                </c:pt>
                <c:pt idx="952">
                  <c:v>41861</c:v>
                </c:pt>
                <c:pt idx="953">
                  <c:v>41862</c:v>
                </c:pt>
                <c:pt idx="954">
                  <c:v>41863</c:v>
                </c:pt>
                <c:pt idx="955">
                  <c:v>41864</c:v>
                </c:pt>
                <c:pt idx="956">
                  <c:v>41865</c:v>
                </c:pt>
                <c:pt idx="957">
                  <c:v>41866</c:v>
                </c:pt>
                <c:pt idx="958">
                  <c:v>41867</c:v>
                </c:pt>
                <c:pt idx="959">
                  <c:v>41868</c:v>
                </c:pt>
                <c:pt idx="960">
                  <c:v>41869</c:v>
                </c:pt>
                <c:pt idx="961">
                  <c:v>41870</c:v>
                </c:pt>
                <c:pt idx="962">
                  <c:v>41871</c:v>
                </c:pt>
                <c:pt idx="963">
                  <c:v>41872</c:v>
                </c:pt>
                <c:pt idx="964">
                  <c:v>41873</c:v>
                </c:pt>
                <c:pt idx="965">
                  <c:v>41874</c:v>
                </c:pt>
                <c:pt idx="966">
                  <c:v>41875</c:v>
                </c:pt>
                <c:pt idx="967">
                  <c:v>41876</c:v>
                </c:pt>
                <c:pt idx="968">
                  <c:v>41877</c:v>
                </c:pt>
                <c:pt idx="969">
                  <c:v>41878</c:v>
                </c:pt>
                <c:pt idx="970">
                  <c:v>41879</c:v>
                </c:pt>
                <c:pt idx="971">
                  <c:v>41880</c:v>
                </c:pt>
                <c:pt idx="972">
                  <c:v>41881</c:v>
                </c:pt>
                <c:pt idx="973">
                  <c:v>41882</c:v>
                </c:pt>
                <c:pt idx="974">
                  <c:v>41883</c:v>
                </c:pt>
                <c:pt idx="975">
                  <c:v>41884</c:v>
                </c:pt>
                <c:pt idx="976">
                  <c:v>41885</c:v>
                </c:pt>
                <c:pt idx="977">
                  <c:v>41886</c:v>
                </c:pt>
                <c:pt idx="978">
                  <c:v>41887</c:v>
                </c:pt>
                <c:pt idx="979">
                  <c:v>41888</c:v>
                </c:pt>
                <c:pt idx="980">
                  <c:v>41889</c:v>
                </c:pt>
                <c:pt idx="981">
                  <c:v>41890</c:v>
                </c:pt>
                <c:pt idx="982">
                  <c:v>41891</c:v>
                </c:pt>
                <c:pt idx="983">
                  <c:v>41892</c:v>
                </c:pt>
                <c:pt idx="984">
                  <c:v>41893</c:v>
                </c:pt>
                <c:pt idx="985">
                  <c:v>41894</c:v>
                </c:pt>
                <c:pt idx="986">
                  <c:v>41895</c:v>
                </c:pt>
                <c:pt idx="987">
                  <c:v>41896</c:v>
                </c:pt>
                <c:pt idx="988">
                  <c:v>41897</c:v>
                </c:pt>
                <c:pt idx="989">
                  <c:v>41898</c:v>
                </c:pt>
                <c:pt idx="990">
                  <c:v>41899</c:v>
                </c:pt>
                <c:pt idx="991">
                  <c:v>41900</c:v>
                </c:pt>
                <c:pt idx="992">
                  <c:v>41901</c:v>
                </c:pt>
                <c:pt idx="993">
                  <c:v>41902</c:v>
                </c:pt>
                <c:pt idx="994">
                  <c:v>41903</c:v>
                </c:pt>
                <c:pt idx="995">
                  <c:v>41904</c:v>
                </c:pt>
                <c:pt idx="996">
                  <c:v>41905</c:v>
                </c:pt>
                <c:pt idx="997">
                  <c:v>41906</c:v>
                </c:pt>
                <c:pt idx="998">
                  <c:v>41907</c:v>
                </c:pt>
                <c:pt idx="999">
                  <c:v>41908</c:v>
                </c:pt>
                <c:pt idx="1000">
                  <c:v>41909</c:v>
                </c:pt>
                <c:pt idx="1001">
                  <c:v>41910</c:v>
                </c:pt>
                <c:pt idx="1002">
                  <c:v>41911</c:v>
                </c:pt>
                <c:pt idx="1003">
                  <c:v>41912</c:v>
                </c:pt>
                <c:pt idx="1004">
                  <c:v>41913</c:v>
                </c:pt>
                <c:pt idx="1005">
                  <c:v>41914</c:v>
                </c:pt>
                <c:pt idx="1006">
                  <c:v>41915</c:v>
                </c:pt>
                <c:pt idx="1007">
                  <c:v>41916</c:v>
                </c:pt>
                <c:pt idx="1008">
                  <c:v>41917</c:v>
                </c:pt>
                <c:pt idx="1009">
                  <c:v>41918</c:v>
                </c:pt>
                <c:pt idx="1010">
                  <c:v>41919</c:v>
                </c:pt>
                <c:pt idx="1011">
                  <c:v>41920</c:v>
                </c:pt>
                <c:pt idx="1012">
                  <c:v>41921</c:v>
                </c:pt>
                <c:pt idx="1013">
                  <c:v>41922</c:v>
                </c:pt>
                <c:pt idx="1014">
                  <c:v>41923</c:v>
                </c:pt>
                <c:pt idx="1015">
                  <c:v>41924</c:v>
                </c:pt>
                <c:pt idx="1016">
                  <c:v>41925</c:v>
                </c:pt>
                <c:pt idx="1017">
                  <c:v>41926</c:v>
                </c:pt>
                <c:pt idx="1018">
                  <c:v>41927</c:v>
                </c:pt>
                <c:pt idx="1019">
                  <c:v>41928</c:v>
                </c:pt>
                <c:pt idx="1020">
                  <c:v>41929</c:v>
                </c:pt>
                <c:pt idx="1021">
                  <c:v>41930</c:v>
                </c:pt>
                <c:pt idx="1022">
                  <c:v>41931</c:v>
                </c:pt>
                <c:pt idx="1023">
                  <c:v>41932</c:v>
                </c:pt>
                <c:pt idx="1024">
                  <c:v>41933</c:v>
                </c:pt>
                <c:pt idx="1025">
                  <c:v>41934</c:v>
                </c:pt>
                <c:pt idx="1026">
                  <c:v>41935</c:v>
                </c:pt>
                <c:pt idx="1027">
                  <c:v>41936</c:v>
                </c:pt>
                <c:pt idx="1028">
                  <c:v>41937</c:v>
                </c:pt>
                <c:pt idx="1029">
                  <c:v>41938</c:v>
                </c:pt>
                <c:pt idx="1030">
                  <c:v>41939</c:v>
                </c:pt>
                <c:pt idx="1031">
                  <c:v>41940</c:v>
                </c:pt>
                <c:pt idx="1032">
                  <c:v>41941</c:v>
                </c:pt>
                <c:pt idx="1033">
                  <c:v>41942</c:v>
                </c:pt>
                <c:pt idx="1034">
                  <c:v>41943</c:v>
                </c:pt>
                <c:pt idx="1035">
                  <c:v>41944</c:v>
                </c:pt>
                <c:pt idx="1036">
                  <c:v>41945</c:v>
                </c:pt>
                <c:pt idx="1037">
                  <c:v>41946</c:v>
                </c:pt>
                <c:pt idx="1038">
                  <c:v>41947</c:v>
                </c:pt>
                <c:pt idx="1039">
                  <c:v>41948</c:v>
                </c:pt>
                <c:pt idx="1040">
                  <c:v>41949</c:v>
                </c:pt>
                <c:pt idx="1041">
                  <c:v>41950</c:v>
                </c:pt>
                <c:pt idx="1042">
                  <c:v>41951</c:v>
                </c:pt>
                <c:pt idx="1043">
                  <c:v>41952</c:v>
                </c:pt>
                <c:pt idx="1044">
                  <c:v>41953</c:v>
                </c:pt>
                <c:pt idx="1045">
                  <c:v>41954</c:v>
                </c:pt>
                <c:pt idx="1046">
                  <c:v>41955</c:v>
                </c:pt>
                <c:pt idx="1047">
                  <c:v>41956</c:v>
                </c:pt>
                <c:pt idx="1048">
                  <c:v>41957</c:v>
                </c:pt>
                <c:pt idx="1049">
                  <c:v>41958</c:v>
                </c:pt>
                <c:pt idx="1050">
                  <c:v>41959</c:v>
                </c:pt>
                <c:pt idx="1051">
                  <c:v>41960</c:v>
                </c:pt>
                <c:pt idx="1052">
                  <c:v>41961</c:v>
                </c:pt>
                <c:pt idx="1053">
                  <c:v>41962</c:v>
                </c:pt>
                <c:pt idx="1054">
                  <c:v>41963</c:v>
                </c:pt>
                <c:pt idx="1055">
                  <c:v>41964</c:v>
                </c:pt>
                <c:pt idx="1056">
                  <c:v>41965</c:v>
                </c:pt>
                <c:pt idx="1057">
                  <c:v>41966</c:v>
                </c:pt>
                <c:pt idx="1058">
                  <c:v>41967</c:v>
                </c:pt>
                <c:pt idx="1059">
                  <c:v>41968</c:v>
                </c:pt>
                <c:pt idx="1060">
                  <c:v>41969</c:v>
                </c:pt>
                <c:pt idx="1061">
                  <c:v>41970</c:v>
                </c:pt>
                <c:pt idx="1062">
                  <c:v>41971</c:v>
                </c:pt>
                <c:pt idx="1063">
                  <c:v>41972</c:v>
                </c:pt>
                <c:pt idx="1064">
                  <c:v>41973</c:v>
                </c:pt>
                <c:pt idx="1065">
                  <c:v>41974</c:v>
                </c:pt>
                <c:pt idx="1066">
                  <c:v>41975</c:v>
                </c:pt>
                <c:pt idx="1067">
                  <c:v>41976</c:v>
                </c:pt>
                <c:pt idx="1068">
                  <c:v>41977</c:v>
                </c:pt>
                <c:pt idx="1069">
                  <c:v>41978</c:v>
                </c:pt>
                <c:pt idx="1070">
                  <c:v>41979</c:v>
                </c:pt>
                <c:pt idx="1071">
                  <c:v>41980</c:v>
                </c:pt>
                <c:pt idx="1072">
                  <c:v>41981</c:v>
                </c:pt>
                <c:pt idx="1073">
                  <c:v>41982</c:v>
                </c:pt>
                <c:pt idx="1074">
                  <c:v>41983</c:v>
                </c:pt>
                <c:pt idx="1075">
                  <c:v>41984</c:v>
                </c:pt>
                <c:pt idx="1076">
                  <c:v>41985</c:v>
                </c:pt>
                <c:pt idx="1077">
                  <c:v>41986</c:v>
                </c:pt>
                <c:pt idx="1078">
                  <c:v>41987</c:v>
                </c:pt>
                <c:pt idx="1079">
                  <c:v>41988</c:v>
                </c:pt>
                <c:pt idx="1080">
                  <c:v>41989</c:v>
                </c:pt>
                <c:pt idx="1081">
                  <c:v>41990</c:v>
                </c:pt>
                <c:pt idx="1082">
                  <c:v>41991</c:v>
                </c:pt>
                <c:pt idx="1083">
                  <c:v>41992</c:v>
                </c:pt>
                <c:pt idx="1084">
                  <c:v>41993</c:v>
                </c:pt>
                <c:pt idx="1085">
                  <c:v>41994</c:v>
                </c:pt>
                <c:pt idx="1086">
                  <c:v>41995</c:v>
                </c:pt>
                <c:pt idx="1087">
                  <c:v>41996</c:v>
                </c:pt>
                <c:pt idx="1088">
                  <c:v>41997</c:v>
                </c:pt>
                <c:pt idx="1089">
                  <c:v>41998</c:v>
                </c:pt>
                <c:pt idx="1090">
                  <c:v>41999</c:v>
                </c:pt>
                <c:pt idx="1091">
                  <c:v>42000</c:v>
                </c:pt>
                <c:pt idx="1092">
                  <c:v>42001</c:v>
                </c:pt>
                <c:pt idx="1093">
                  <c:v>42002</c:v>
                </c:pt>
                <c:pt idx="1094">
                  <c:v>42003</c:v>
                </c:pt>
                <c:pt idx="1095">
                  <c:v>42004</c:v>
                </c:pt>
                <c:pt idx="1096">
                  <c:v>42005</c:v>
                </c:pt>
                <c:pt idx="1097">
                  <c:v>42006</c:v>
                </c:pt>
                <c:pt idx="1098">
                  <c:v>42007</c:v>
                </c:pt>
                <c:pt idx="1099">
                  <c:v>42008</c:v>
                </c:pt>
                <c:pt idx="1100">
                  <c:v>42009</c:v>
                </c:pt>
                <c:pt idx="1101">
                  <c:v>42010</c:v>
                </c:pt>
                <c:pt idx="1102">
                  <c:v>42011</c:v>
                </c:pt>
                <c:pt idx="1103">
                  <c:v>42012</c:v>
                </c:pt>
                <c:pt idx="1104">
                  <c:v>42013</c:v>
                </c:pt>
                <c:pt idx="1105">
                  <c:v>42014</c:v>
                </c:pt>
                <c:pt idx="1106">
                  <c:v>42015</c:v>
                </c:pt>
                <c:pt idx="1107">
                  <c:v>42016</c:v>
                </c:pt>
                <c:pt idx="1108">
                  <c:v>42017</c:v>
                </c:pt>
                <c:pt idx="1109">
                  <c:v>42018</c:v>
                </c:pt>
                <c:pt idx="1110">
                  <c:v>42019</c:v>
                </c:pt>
                <c:pt idx="1111">
                  <c:v>42020</c:v>
                </c:pt>
                <c:pt idx="1112">
                  <c:v>42021</c:v>
                </c:pt>
                <c:pt idx="1113">
                  <c:v>42022</c:v>
                </c:pt>
                <c:pt idx="1114">
                  <c:v>42023</c:v>
                </c:pt>
                <c:pt idx="1115">
                  <c:v>42024</c:v>
                </c:pt>
                <c:pt idx="1116">
                  <c:v>42025</c:v>
                </c:pt>
                <c:pt idx="1117">
                  <c:v>42026</c:v>
                </c:pt>
                <c:pt idx="1118">
                  <c:v>42027</c:v>
                </c:pt>
                <c:pt idx="1119">
                  <c:v>42028</c:v>
                </c:pt>
                <c:pt idx="1120">
                  <c:v>42029</c:v>
                </c:pt>
                <c:pt idx="1121">
                  <c:v>42030</c:v>
                </c:pt>
                <c:pt idx="1122">
                  <c:v>42031</c:v>
                </c:pt>
                <c:pt idx="1123">
                  <c:v>42032</c:v>
                </c:pt>
                <c:pt idx="1124">
                  <c:v>42033</c:v>
                </c:pt>
                <c:pt idx="1125">
                  <c:v>42034</c:v>
                </c:pt>
                <c:pt idx="1126">
                  <c:v>42035</c:v>
                </c:pt>
                <c:pt idx="1127">
                  <c:v>42036</c:v>
                </c:pt>
                <c:pt idx="1128">
                  <c:v>42037</c:v>
                </c:pt>
                <c:pt idx="1129">
                  <c:v>42038</c:v>
                </c:pt>
                <c:pt idx="1130">
                  <c:v>42039</c:v>
                </c:pt>
                <c:pt idx="1131">
                  <c:v>42040</c:v>
                </c:pt>
                <c:pt idx="1132">
                  <c:v>42041</c:v>
                </c:pt>
                <c:pt idx="1133">
                  <c:v>42042</c:v>
                </c:pt>
                <c:pt idx="1134">
                  <c:v>42043</c:v>
                </c:pt>
                <c:pt idx="1135">
                  <c:v>42044</c:v>
                </c:pt>
                <c:pt idx="1136">
                  <c:v>42045</c:v>
                </c:pt>
                <c:pt idx="1137">
                  <c:v>42046</c:v>
                </c:pt>
                <c:pt idx="1138">
                  <c:v>42047</c:v>
                </c:pt>
                <c:pt idx="1139">
                  <c:v>42048</c:v>
                </c:pt>
                <c:pt idx="1140">
                  <c:v>42049</c:v>
                </c:pt>
                <c:pt idx="1141">
                  <c:v>42050</c:v>
                </c:pt>
                <c:pt idx="1142">
                  <c:v>42051</c:v>
                </c:pt>
                <c:pt idx="1143">
                  <c:v>42052</c:v>
                </c:pt>
                <c:pt idx="1144">
                  <c:v>42053</c:v>
                </c:pt>
                <c:pt idx="1145">
                  <c:v>42054</c:v>
                </c:pt>
                <c:pt idx="1146">
                  <c:v>42055</c:v>
                </c:pt>
                <c:pt idx="1147">
                  <c:v>42056</c:v>
                </c:pt>
                <c:pt idx="1148">
                  <c:v>42057</c:v>
                </c:pt>
                <c:pt idx="1149">
                  <c:v>42058</c:v>
                </c:pt>
                <c:pt idx="1150">
                  <c:v>42059</c:v>
                </c:pt>
                <c:pt idx="1151">
                  <c:v>42060</c:v>
                </c:pt>
                <c:pt idx="1152">
                  <c:v>42061</c:v>
                </c:pt>
                <c:pt idx="1153">
                  <c:v>42062</c:v>
                </c:pt>
                <c:pt idx="1154">
                  <c:v>42063</c:v>
                </c:pt>
                <c:pt idx="1155">
                  <c:v>42064</c:v>
                </c:pt>
                <c:pt idx="1156">
                  <c:v>42065</c:v>
                </c:pt>
                <c:pt idx="1157">
                  <c:v>42066</c:v>
                </c:pt>
                <c:pt idx="1158">
                  <c:v>42067</c:v>
                </c:pt>
                <c:pt idx="1159">
                  <c:v>42068</c:v>
                </c:pt>
                <c:pt idx="1160">
                  <c:v>42069</c:v>
                </c:pt>
                <c:pt idx="1161">
                  <c:v>42070</c:v>
                </c:pt>
                <c:pt idx="1162">
                  <c:v>42071</c:v>
                </c:pt>
                <c:pt idx="1163">
                  <c:v>42072</c:v>
                </c:pt>
                <c:pt idx="1164">
                  <c:v>42073</c:v>
                </c:pt>
                <c:pt idx="1165">
                  <c:v>42074</c:v>
                </c:pt>
                <c:pt idx="1166">
                  <c:v>42075</c:v>
                </c:pt>
                <c:pt idx="1167">
                  <c:v>42076</c:v>
                </c:pt>
                <c:pt idx="1168">
                  <c:v>42077</c:v>
                </c:pt>
                <c:pt idx="1169">
                  <c:v>42078</c:v>
                </c:pt>
                <c:pt idx="1170">
                  <c:v>42079</c:v>
                </c:pt>
                <c:pt idx="1171">
                  <c:v>42080</c:v>
                </c:pt>
                <c:pt idx="1172">
                  <c:v>42081</c:v>
                </c:pt>
                <c:pt idx="1173">
                  <c:v>42082</c:v>
                </c:pt>
                <c:pt idx="1174">
                  <c:v>42083</c:v>
                </c:pt>
                <c:pt idx="1175">
                  <c:v>42084</c:v>
                </c:pt>
                <c:pt idx="1176">
                  <c:v>42085</c:v>
                </c:pt>
                <c:pt idx="1177">
                  <c:v>42086</c:v>
                </c:pt>
                <c:pt idx="1178">
                  <c:v>42087</c:v>
                </c:pt>
                <c:pt idx="1179">
                  <c:v>42088</c:v>
                </c:pt>
                <c:pt idx="1180">
                  <c:v>42089</c:v>
                </c:pt>
                <c:pt idx="1181">
                  <c:v>42090</c:v>
                </c:pt>
                <c:pt idx="1182">
                  <c:v>42091</c:v>
                </c:pt>
                <c:pt idx="1183">
                  <c:v>42092</c:v>
                </c:pt>
                <c:pt idx="1184">
                  <c:v>42093</c:v>
                </c:pt>
                <c:pt idx="1185">
                  <c:v>42094</c:v>
                </c:pt>
                <c:pt idx="1186">
                  <c:v>42095</c:v>
                </c:pt>
                <c:pt idx="1187">
                  <c:v>42096</c:v>
                </c:pt>
                <c:pt idx="1188">
                  <c:v>42097</c:v>
                </c:pt>
                <c:pt idx="1189">
                  <c:v>42098</c:v>
                </c:pt>
                <c:pt idx="1190">
                  <c:v>42099</c:v>
                </c:pt>
                <c:pt idx="1191">
                  <c:v>42100</c:v>
                </c:pt>
                <c:pt idx="1192">
                  <c:v>42101</c:v>
                </c:pt>
                <c:pt idx="1193">
                  <c:v>42102</c:v>
                </c:pt>
                <c:pt idx="1194">
                  <c:v>42103</c:v>
                </c:pt>
                <c:pt idx="1195">
                  <c:v>42104</c:v>
                </c:pt>
                <c:pt idx="1196">
                  <c:v>42105</c:v>
                </c:pt>
                <c:pt idx="1197">
                  <c:v>42106</c:v>
                </c:pt>
                <c:pt idx="1198">
                  <c:v>42107</c:v>
                </c:pt>
                <c:pt idx="1199">
                  <c:v>42108</c:v>
                </c:pt>
                <c:pt idx="1200">
                  <c:v>42109</c:v>
                </c:pt>
                <c:pt idx="1201">
                  <c:v>42110</c:v>
                </c:pt>
                <c:pt idx="1202">
                  <c:v>42111</c:v>
                </c:pt>
                <c:pt idx="1203">
                  <c:v>42112</c:v>
                </c:pt>
                <c:pt idx="1204">
                  <c:v>42113</c:v>
                </c:pt>
                <c:pt idx="1205">
                  <c:v>42114</c:v>
                </c:pt>
                <c:pt idx="1206">
                  <c:v>42115</c:v>
                </c:pt>
                <c:pt idx="1207">
                  <c:v>42116</c:v>
                </c:pt>
                <c:pt idx="1208">
                  <c:v>42117</c:v>
                </c:pt>
                <c:pt idx="1209">
                  <c:v>42118</c:v>
                </c:pt>
                <c:pt idx="1210">
                  <c:v>42119</c:v>
                </c:pt>
                <c:pt idx="1211">
                  <c:v>42120</c:v>
                </c:pt>
                <c:pt idx="1212">
                  <c:v>42121</c:v>
                </c:pt>
                <c:pt idx="1213">
                  <c:v>42122</c:v>
                </c:pt>
                <c:pt idx="1214">
                  <c:v>42123</c:v>
                </c:pt>
                <c:pt idx="1215">
                  <c:v>42124</c:v>
                </c:pt>
                <c:pt idx="1216">
                  <c:v>42125</c:v>
                </c:pt>
                <c:pt idx="1217">
                  <c:v>42126</c:v>
                </c:pt>
                <c:pt idx="1218">
                  <c:v>42127</c:v>
                </c:pt>
                <c:pt idx="1219">
                  <c:v>42128</c:v>
                </c:pt>
                <c:pt idx="1220">
                  <c:v>42129</c:v>
                </c:pt>
                <c:pt idx="1221">
                  <c:v>42130</c:v>
                </c:pt>
                <c:pt idx="1222">
                  <c:v>42131</c:v>
                </c:pt>
                <c:pt idx="1223">
                  <c:v>42132</c:v>
                </c:pt>
                <c:pt idx="1224">
                  <c:v>42133</c:v>
                </c:pt>
                <c:pt idx="1225">
                  <c:v>42134</c:v>
                </c:pt>
                <c:pt idx="1226">
                  <c:v>42135</c:v>
                </c:pt>
                <c:pt idx="1227">
                  <c:v>42136</c:v>
                </c:pt>
                <c:pt idx="1228">
                  <c:v>42137</c:v>
                </c:pt>
                <c:pt idx="1229">
                  <c:v>42138</c:v>
                </c:pt>
                <c:pt idx="1230">
                  <c:v>42139</c:v>
                </c:pt>
                <c:pt idx="1231">
                  <c:v>42140</c:v>
                </c:pt>
                <c:pt idx="1232">
                  <c:v>42141</c:v>
                </c:pt>
                <c:pt idx="1233">
                  <c:v>42142</c:v>
                </c:pt>
                <c:pt idx="1234">
                  <c:v>42143</c:v>
                </c:pt>
                <c:pt idx="1235">
                  <c:v>42144</c:v>
                </c:pt>
                <c:pt idx="1236">
                  <c:v>42145</c:v>
                </c:pt>
                <c:pt idx="1237">
                  <c:v>42146</c:v>
                </c:pt>
                <c:pt idx="1238">
                  <c:v>42147</c:v>
                </c:pt>
                <c:pt idx="1239">
                  <c:v>42148</c:v>
                </c:pt>
                <c:pt idx="1240">
                  <c:v>42149</c:v>
                </c:pt>
                <c:pt idx="1241">
                  <c:v>42150</c:v>
                </c:pt>
                <c:pt idx="1242">
                  <c:v>42151</c:v>
                </c:pt>
                <c:pt idx="1243">
                  <c:v>42152</c:v>
                </c:pt>
                <c:pt idx="1244">
                  <c:v>42153</c:v>
                </c:pt>
                <c:pt idx="1245">
                  <c:v>42154</c:v>
                </c:pt>
                <c:pt idx="1246">
                  <c:v>42155</c:v>
                </c:pt>
                <c:pt idx="1247">
                  <c:v>42156</c:v>
                </c:pt>
                <c:pt idx="1248">
                  <c:v>42157</c:v>
                </c:pt>
                <c:pt idx="1249">
                  <c:v>42158</c:v>
                </c:pt>
                <c:pt idx="1250">
                  <c:v>42159</c:v>
                </c:pt>
                <c:pt idx="1251">
                  <c:v>42160</c:v>
                </c:pt>
                <c:pt idx="1252">
                  <c:v>42161</c:v>
                </c:pt>
                <c:pt idx="1253">
                  <c:v>42162</c:v>
                </c:pt>
                <c:pt idx="1254">
                  <c:v>42163</c:v>
                </c:pt>
                <c:pt idx="1255">
                  <c:v>42164</c:v>
                </c:pt>
                <c:pt idx="1256">
                  <c:v>42165</c:v>
                </c:pt>
                <c:pt idx="1257">
                  <c:v>42166</c:v>
                </c:pt>
                <c:pt idx="1258">
                  <c:v>42167</c:v>
                </c:pt>
                <c:pt idx="1259">
                  <c:v>42168</c:v>
                </c:pt>
                <c:pt idx="1260">
                  <c:v>42169</c:v>
                </c:pt>
                <c:pt idx="1261">
                  <c:v>42170</c:v>
                </c:pt>
                <c:pt idx="1262">
                  <c:v>42171</c:v>
                </c:pt>
                <c:pt idx="1263">
                  <c:v>42172</c:v>
                </c:pt>
                <c:pt idx="1264">
                  <c:v>42173</c:v>
                </c:pt>
                <c:pt idx="1265">
                  <c:v>42174</c:v>
                </c:pt>
                <c:pt idx="1266">
                  <c:v>42175</c:v>
                </c:pt>
                <c:pt idx="1267">
                  <c:v>42176</c:v>
                </c:pt>
                <c:pt idx="1268">
                  <c:v>42177</c:v>
                </c:pt>
                <c:pt idx="1269">
                  <c:v>42178</c:v>
                </c:pt>
                <c:pt idx="1270">
                  <c:v>42179</c:v>
                </c:pt>
                <c:pt idx="1271">
                  <c:v>42180</c:v>
                </c:pt>
                <c:pt idx="1272">
                  <c:v>42181</c:v>
                </c:pt>
                <c:pt idx="1273">
                  <c:v>42182</c:v>
                </c:pt>
                <c:pt idx="1274">
                  <c:v>42183</c:v>
                </c:pt>
                <c:pt idx="1275">
                  <c:v>42184</c:v>
                </c:pt>
                <c:pt idx="1276">
                  <c:v>42185</c:v>
                </c:pt>
                <c:pt idx="1277">
                  <c:v>42186</c:v>
                </c:pt>
                <c:pt idx="1278">
                  <c:v>42187</c:v>
                </c:pt>
                <c:pt idx="1279">
                  <c:v>42188</c:v>
                </c:pt>
                <c:pt idx="1280">
                  <c:v>42189</c:v>
                </c:pt>
                <c:pt idx="1281">
                  <c:v>42190</c:v>
                </c:pt>
                <c:pt idx="1282">
                  <c:v>42191</c:v>
                </c:pt>
                <c:pt idx="1283">
                  <c:v>42192</c:v>
                </c:pt>
                <c:pt idx="1284">
                  <c:v>42193</c:v>
                </c:pt>
                <c:pt idx="1285">
                  <c:v>42194</c:v>
                </c:pt>
                <c:pt idx="1286">
                  <c:v>42195</c:v>
                </c:pt>
                <c:pt idx="1287">
                  <c:v>42196</c:v>
                </c:pt>
                <c:pt idx="1288">
                  <c:v>42197</c:v>
                </c:pt>
                <c:pt idx="1289">
                  <c:v>42198</c:v>
                </c:pt>
                <c:pt idx="1290">
                  <c:v>42199</c:v>
                </c:pt>
                <c:pt idx="1291">
                  <c:v>42200</c:v>
                </c:pt>
                <c:pt idx="1292">
                  <c:v>42201</c:v>
                </c:pt>
                <c:pt idx="1293">
                  <c:v>42202</c:v>
                </c:pt>
                <c:pt idx="1294">
                  <c:v>42203</c:v>
                </c:pt>
                <c:pt idx="1295">
                  <c:v>42204</c:v>
                </c:pt>
                <c:pt idx="1296">
                  <c:v>42205</c:v>
                </c:pt>
                <c:pt idx="1297">
                  <c:v>42206</c:v>
                </c:pt>
                <c:pt idx="1298">
                  <c:v>42207</c:v>
                </c:pt>
                <c:pt idx="1299">
                  <c:v>42208</c:v>
                </c:pt>
                <c:pt idx="1300">
                  <c:v>42209</c:v>
                </c:pt>
                <c:pt idx="1301">
                  <c:v>42210</c:v>
                </c:pt>
                <c:pt idx="1302">
                  <c:v>42211</c:v>
                </c:pt>
                <c:pt idx="1303">
                  <c:v>42212</c:v>
                </c:pt>
                <c:pt idx="1304">
                  <c:v>42213</c:v>
                </c:pt>
                <c:pt idx="1305">
                  <c:v>42214</c:v>
                </c:pt>
                <c:pt idx="1306">
                  <c:v>42215</c:v>
                </c:pt>
                <c:pt idx="1307">
                  <c:v>42216</c:v>
                </c:pt>
                <c:pt idx="1308">
                  <c:v>42217</c:v>
                </c:pt>
                <c:pt idx="1309">
                  <c:v>42218</c:v>
                </c:pt>
                <c:pt idx="1310">
                  <c:v>42219</c:v>
                </c:pt>
                <c:pt idx="1311">
                  <c:v>42220</c:v>
                </c:pt>
                <c:pt idx="1312">
                  <c:v>42221</c:v>
                </c:pt>
                <c:pt idx="1313">
                  <c:v>42222</c:v>
                </c:pt>
                <c:pt idx="1314">
                  <c:v>42223</c:v>
                </c:pt>
                <c:pt idx="1315">
                  <c:v>42224</c:v>
                </c:pt>
                <c:pt idx="1316">
                  <c:v>42225</c:v>
                </c:pt>
                <c:pt idx="1317">
                  <c:v>42226</c:v>
                </c:pt>
                <c:pt idx="1318">
                  <c:v>42227</c:v>
                </c:pt>
                <c:pt idx="1319">
                  <c:v>42228</c:v>
                </c:pt>
                <c:pt idx="1320">
                  <c:v>42229</c:v>
                </c:pt>
                <c:pt idx="1321">
                  <c:v>42230</c:v>
                </c:pt>
                <c:pt idx="1322">
                  <c:v>42231</c:v>
                </c:pt>
                <c:pt idx="1323">
                  <c:v>42232</c:v>
                </c:pt>
                <c:pt idx="1324">
                  <c:v>42233</c:v>
                </c:pt>
                <c:pt idx="1325">
                  <c:v>42234</c:v>
                </c:pt>
                <c:pt idx="1326">
                  <c:v>42235</c:v>
                </c:pt>
                <c:pt idx="1327">
                  <c:v>42236</c:v>
                </c:pt>
                <c:pt idx="1328">
                  <c:v>42237</c:v>
                </c:pt>
                <c:pt idx="1329">
                  <c:v>42238</c:v>
                </c:pt>
                <c:pt idx="1330">
                  <c:v>42239</c:v>
                </c:pt>
                <c:pt idx="1331">
                  <c:v>42240</c:v>
                </c:pt>
                <c:pt idx="1332">
                  <c:v>42241</c:v>
                </c:pt>
                <c:pt idx="1333">
                  <c:v>42242</c:v>
                </c:pt>
                <c:pt idx="1334">
                  <c:v>42243</c:v>
                </c:pt>
                <c:pt idx="1335">
                  <c:v>42244</c:v>
                </c:pt>
                <c:pt idx="1336">
                  <c:v>42245</c:v>
                </c:pt>
                <c:pt idx="1337">
                  <c:v>42246</c:v>
                </c:pt>
                <c:pt idx="1338">
                  <c:v>42247</c:v>
                </c:pt>
                <c:pt idx="1339">
                  <c:v>42248</c:v>
                </c:pt>
                <c:pt idx="1340">
                  <c:v>42249</c:v>
                </c:pt>
                <c:pt idx="1341">
                  <c:v>42250</c:v>
                </c:pt>
                <c:pt idx="1342">
                  <c:v>42251</c:v>
                </c:pt>
                <c:pt idx="1343">
                  <c:v>42252</c:v>
                </c:pt>
                <c:pt idx="1344">
                  <c:v>42253</c:v>
                </c:pt>
                <c:pt idx="1345">
                  <c:v>42254</c:v>
                </c:pt>
                <c:pt idx="1346">
                  <c:v>42255</c:v>
                </c:pt>
                <c:pt idx="1347">
                  <c:v>42256</c:v>
                </c:pt>
                <c:pt idx="1348">
                  <c:v>42257</c:v>
                </c:pt>
                <c:pt idx="1349">
                  <c:v>42258</c:v>
                </c:pt>
                <c:pt idx="1350">
                  <c:v>42259</c:v>
                </c:pt>
                <c:pt idx="1351">
                  <c:v>42260</c:v>
                </c:pt>
              </c:numCache>
            </c:numRef>
          </c:cat>
          <c:val>
            <c:numRef>
              <c:f>'CTL-ATL-TSB'!$G$2:$G$1353</c:f>
              <c:numCache>
                <c:formatCode>0.000</c:formatCode>
                <c:ptCount val="1352"/>
                <c:pt idx="0" formatCode="General">
                  <c:v>11.476000000000001</c:v>
                </c:pt>
                <c:pt idx="1">
                  <c:v>13.555</c:v>
                </c:pt>
                <c:pt idx="2">
                  <c:v>10.381785714285716</c:v>
                </c:pt>
                <c:pt idx="3">
                  <c:v>12.558239795918368</c:v>
                </c:pt>
                <c:pt idx="4">
                  <c:v>10.814496477162294</c:v>
                </c:pt>
                <c:pt idx="5">
                  <c:v>12.840804800661761</c:v>
                </c:pt>
                <c:pt idx="6">
                  <c:v>10.974277735288318</c:v>
                </c:pt>
                <c:pt idx="7">
                  <c:v>12.893495640672143</c:v>
                </c:pt>
                <c:pt idx="8">
                  <c:v>-8.0425788182266729</c:v>
                </c:pt>
                <c:pt idx="9">
                  <c:v>-3.0350677232296697</c:v>
                </c:pt>
                <c:pt idx="10">
                  <c:v>1.1652138995339065</c:v>
                </c:pt>
                <c:pt idx="11">
                  <c:v>-10.180418531417438</c:v>
                </c:pt>
                <c:pt idx="12">
                  <c:v>-8.7916945840793801</c:v>
                </c:pt>
                <c:pt idx="13">
                  <c:v>-7.0437259254765223</c:v>
                </c:pt>
                <c:pt idx="14">
                  <c:v>-16.747657844041896</c:v>
                </c:pt>
                <c:pt idx="15">
                  <c:v>-10.167095239018224</c:v>
                </c:pt>
                <c:pt idx="16">
                  <c:v>-8.3044234836616155</c:v>
                </c:pt>
                <c:pt idx="17">
                  <c:v>-3.0395198261739012</c:v>
                </c:pt>
                <c:pt idx="18">
                  <c:v>-0.9730204398876765</c:v>
                </c:pt>
                <c:pt idx="19">
                  <c:v>-8.0459562580295128</c:v>
                </c:pt>
                <c:pt idx="20">
                  <c:v>-2.7822360369576131</c:v>
                </c:pt>
                <c:pt idx="21">
                  <c:v>-29.052721035526851</c:v>
                </c:pt>
                <c:pt idx="22">
                  <c:v>-20.25104276550136</c:v>
                </c:pt>
                <c:pt idx="23">
                  <c:v>-17.779396856685807</c:v>
                </c:pt>
                <c:pt idx="24">
                  <c:v>-10.688906072926244</c:v>
                </c:pt>
                <c:pt idx="25">
                  <c:v>-9.1384991379678198</c:v>
                </c:pt>
                <c:pt idx="26">
                  <c:v>-6.8585889164108735</c:v>
                </c:pt>
                <c:pt idx="27">
                  <c:v>-1.460318496616928</c:v>
                </c:pt>
                <c:pt idx="28">
                  <c:v>-3.3060503273450621</c:v>
                </c:pt>
                <c:pt idx="29">
                  <c:v>-3.4545502594259361</c:v>
                </c:pt>
                <c:pt idx="30">
                  <c:v>-4.0438408479717509</c:v>
                </c:pt>
                <c:pt idx="31">
                  <c:v>0.9365957372857423</c:v>
                </c:pt>
                <c:pt idx="32">
                  <c:v>1.0117855476124618</c:v>
                </c:pt>
                <c:pt idx="33">
                  <c:v>0.55244849928851636</c:v>
                </c:pt>
                <c:pt idx="34">
                  <c:v>6.5749987768185747E-2</c:v>
                </c:pt>
                <c:pt idx="35">
                  <c:v>4.3665031040206657</c:v>
                </c:pt>
                <c:pt idx="36">
                  <c:v>7.9502403948168876</c:v>
                </c:pt>
                <c:pt idx="37">
                  <c:v>10.921836085772856</c:v>
                </c:pt>
                <c:pt idx="38">
                  <c:v>8.8189813370973305</c:v>
                </c:pt>
                <c:pt idx="39">
                  <c:v>6.9446913727732564</c:v>
                </c:pt>
                <c:pt idx="40">
                  <c:v>5.6135008197239564</c:v>
                </c:pt>
                <c:pt idx="41">
                  <c:v>3.247220626289085</c:v>
                </c:pt>
                <c:pt idx="42">
                  <c:v>2.1214650201283121</c:v>
                </c:pt>
                <c:pt idx="43">
                  <c:v>0.70788561830627117</c:v>
                </c:pt>
                <c:pt idx="44">
                  <c:v>-0.56433689348463645</c:v>
                </c:pt>
                <c:pt idx="45">
                  <c:v>3.6687841915252974</c:v>
                </c:pt>
                <c:pt idx="46">
                  <c:v>7.1983046089433849</c:v>
                </c:pt>
                <c:pt idx="47">
                  <c:v>10.127092765664159</c:v>
                </c:pt>
                <c:pt idx="48">
                  <c:v>12.543265533649347</c:v>
                </c:pt>
                <c:pt idx="49">
                  <c:v>14.522296946542909</c:v>
                </c:pt>
                <c:pt idx="50">
                  <c:v>16.128825622139075</c:v>
                </c:pt>
                <c:pt idx="51">
                  <c:v>12.040108712528596</c:v>
                </c:pt>
                <c:pt idx="52">
                  <c:v>13.956079908186055</c:v>
                </c:pt>
                <c:pt idx="53">
                  <c:v>8.9064126776539077</c:v>
                </c:pt>
                <c:pt idx="54">
                  <c:v>6.0080298498016553</c:v>
                </c:pt>
                <c:pt idx="55">
                  <c:v>8.8106311916334406</c:v>
                </c:pt>
                <c:pt idx="56">
                  <c:v>-2.882398403948244</c:v>
                </c:pt>
                <c:pt idx="57">
                  <c:v>1.3515373711907159</c:v>
                </c:pt>
                <c:pt idx="58">
                  <c:v>-0.15990254951338656</c:v>
                </c:pt>
                <c:pt idx="59">
                  <c:v>3.6254909268686006</c:v>
                </c:pt>
                <c:pt idx="60">
                  <c:v>-12.144827766114055</c:v>
                </c:pt>
                <c:pt idx="61">
                  <c:v>-6.3737344692011959</c:v>
                </c:pt>
                <c:pt idx="62">
                  <c:v>-5.9450858790319288</c:v>
                </c:pt>
                <c:pt idx="63">
                  <c:v>-31.300961256376574</c:v>
                </c:pt>
                <c:pt idx="64">
                  <c:v>-22.25396935695619</c:v>
                </c:pt>
                <c:pt idx="65">
                  <c:v>-19.729295967111398</c:v>
                </c:pt>
                <c:pt idx="66">
                  <c:v>-17.332802940346326</c:v>
                </c:pt>
                <c:pt idx="67">
                  <c:v>-15.26385706441247</c:v>
                </c:pt>
                <c:pt idx="68">
                  <c:v>-8.5814946748065424</c:v>
                </c:pt>
                <c:pt idx="69">
                  <c:v>-7.2459414689634656</c:v>
                </c:pt>
                <c:pt idx="70">
                  <c:v>-22.219744087649318</c:v>
                </c:pt>
                <c:pt idx="71">
                  <c:v>-14.272314496183569</c:v>
                </c:pt>
                <c:pt idx="72">
                  <c:v>-14.083641047215004</c:v>
                </c:pt>
                <c:pt idx="73">
                  <c:v>-7.3681059809106486</c:v>
                </c:pt>
                <c:pt idx="74">
                  <c:v>-30.472137503727716</c:v>
                </c:pt>
                <c:pt idx="75">
                  <c:v>-20.952221235391896</c:v>
                </c:pt>
                <c:pt idx="76">
                  <c:v>-12.91531095224223</c:v>
                </c:pt>
                <c:pt idx="77">
                  <c:v>-33.817214895755633</c:v>
                </c:pt>
                <c:pt idx="78">
                  <c:v>-49.734990933879914</c:v>
                </c:pt>
                <c:pt idx="79">
                  <c:v>-36.670732139474111</c:v>
                </c:pt>
                <c:pt idx="80">
                  <c:v>-29.485873651163558</c:v>
                </c:pt>
                <c:pt idx="81">
                  <c:v>-19.502570719954186</c:v>
                </c:pt>
                <c:pt idx="82">
                  <c:v>-16.294883332887984</c:v>
                </c:pt>
                <c:pt idx="83">
                  <c:v>-8.3434514262513488</c:v>
                </c:pt>
                <c:pt idx="84">
                  <c:v>-8.6496905403368416</c:v>
                </c:pt>
                <c:pt idx="85">
                  <c:v>-8.5566297632099477</c:v>
                </c:pt>
                <c:pt idx="86">
                  <c:v>-1.7816822090044226</c:v>
                </c:pt>
                <c:pt idx="87">
                  <c:v>3.8932116023682468</c:v>
                </c:pt>
                <c:pt idx="88">
                  <c:v>-16.620459601729344</c:v>
                </c:pt>
                <c:pt idx="89">
                  <c:v>-8.4796182976690631</c:v>
                </c:pt>
                <c:pt idx="90">
                  <c:v>-17.353337416388463</c:v>
                </c:pt>
                <c:pt idx="91">
                  <c:v>-34.02104682383262</c:v>
                </c:pt>
                <c:pt idx="92">
                  <c:v>-22.835708277599387</c:v>
                </c:pt>
                <c:pt idx="93">
                  <c:v>-17.900660690351181</c:v>
                </c:pt>
                <c:pt idx="94">
                  <c:v>-9.2086628428906039</c:v>
                </c:pt>
                <c:pt idx="95">
                  <c:v>-6.7158732737810993</c:v>
                </c:pt>
                <c:pt idx="96">
                  <c:v>-4.4449647456357937</c:v>
                </c:pt>
                <c:pt idx="97">
                  <c:v>2.1194688008586908</c:v>
                </c:pt>
                <c:pt idx="98">
                  <c:v>7.6049490173103393</c:v>
                </c:pt>
                <c:pt idx="99">
                  <c:v>-3.0224551179624655</c:v>
                </c:pt>
                <c:pt idx="100">
                  <c:v>-6.1910400232656855</c:v>
                </c:pt>
                <c:pt idx="101">
                  <c:v>-4.857318413338227</c:v>
                </c:pt>
                <c:pt idx="102">
                  <c:v>-2.3470876838977759</c:v>
                </c:pt>
                <c:pt idx="103">
                  <c:v>-0.3902548705431812</c:v>
                </c:pt>
                <c:pt idx="104">
                  <c:v>5.5362795748846167</c:v>
                </c:pt>
                <c:pt idx="105">
                  <c:v>10.47638567692664</c:v>
                </c:pt>
                <c:pt idx="106">
                  <c:v>-9.6842615495175437</c:v>
                </c:pt>
                <c:pt idx="107">
                  <c:v>-6.0082920126323458</c:v>
                </c:pt>
                <c:pt idx="108">
                  <c:v>0.83438417133496756</c:v>
                </c:pt>
                <c:pt idx="109">
                  <c:v>-16.950330260349979</c:v>
                </c:pt>
                <c:pt idx="110">
                  <c:v>-11.394358899581775</c:v>
                </c:pt>
                <c:pt idx="111">
                  <c:v>-6.2258952477159255</c:v>
                </c:pt>
                <c:pt idx="112">
                  <c:v>-27.484609691230503</c:v>
                </c:pt>
                <c:pt idx="113">
                  <c:v>-40.256409498758927</c:v>
                </c:pt>
                <c:pt idx="114">
                  <c:v>-27.477043319008018</c:v>
                </c:pt>
                <c:pt idx="115">
                  <c:v>-16.690644939627973</c:v>
                </c:pt>
                <c:pt idx="116">
                  <c:v>-7.6085202924609021</c:v>
                </c:pt>
                <c:pt idx="117">
                  <c:v>1.6687814666852319E-2</c:v>
                </c:pt>
                <c:pt idx="118">
                  <c:v>-16.217021346765932</c:v>
                </c:pt>
                <c:pt idx="119">
                  <c:v>-35.64635955209144</c:v>
                </c:pt>
                <c:pt idx="120">
                  <c:v>-50.912195739023346</c:v>
                </c:pt>
                <c:pt idx="121">
                  <c:v>-35.867479773874472</c:v>
                </c:pt>
                <c:pt idx="122">
                  <c:v>-47.604307640539446</c:v>
                </c:pt>
                <c:pt idx="123">
                  <c:v>-52.977880251284489</c:v>
                </c:pt>
                <c:pt idx="124">
                  <c:v>-46.426795156019168</c:v>
                </c:pt>
                <c:pt idx="125">
                  <c:v>-31.492360705028389</c:v>
                </c:pt>
                <c:pt idx="126">
                  <c:v>-64.192417726631248</c:v>
                </c:pt>
                <c:pt idx="127">
                  <c:v>-46.032015038153943</c:v>
                </c:pt>
                <c:pt idx="128">
                  <c:v>-30.680004574196218</c:v>
                </c:pt>
                <c:pt idx="129">
                  <c:v>-17.730091041176507</c:v>
                </c:pt>
                <c:pt idx="130">
                  <c:v>-6.834142673271657</c:v>
                </c:pt>
                <c:pt idx="131">
                  <c:v>-29.259355458380966</c:v>
                </c:pt>
                <c:pt idx="132">
                  <c:v>-16.358311205586773</c:v>
                </c:pt>
                <c:pt idx="133">
                  <c:v>-29.623276520576709</c:v>
                </c:pt>
                <c:pt idx="134">
                  <c:v>-32.488321387811226</c:v>
                </c:pt>
                <c:pt idx="135">
                  <c:v>-18.793194571321024</c:v>
                </c:pt>
                <c:pt idx="136">
                  <c:v>-7.2700843963961574</c:v>
                </c:pt>
                <c:pt idx="137">
                  <c:v>-18.777617772491681</c:v>
                </c:pt>
                <c:pt idx="138">
                  <c:v>-7.1684531219713108</c:v>
                </c:pt>
                <c:pt idx="139">
                  <c:v>2.5697202016680905</c:v>
                </c:pt>
                <c:pt idx="140">
                  <c:v>10.709247131646407</c:v>
                </c:pt>
                <c:pt idx="141">
                  <c:v>-12.07024478113243</c:v>
                </c:pt>
                <c:pt idx="142">
                  <c:v>-1.5358902429095167</c:v>
                </c:pt>
                <c:pt idx="143">
                  <c:v>2.0323652218719275</c:v>
                </c:pt>
                <c:pt idx="144">
                  <c:v>4.3432784161384745</c:v>
                </c:pt>
                <c:pt idx="145">
                  <c:v>12.181412318769191</c:v>
                </c:pt>
                <c:pt idx="146">
                  <c:v>1.220203229409961</c:v>
                </c:pt>
                <c:pt idx="147">
                  <c:v>-19.613904386956634</c:v>
                </c:pt>
                <c:pt idx="148">
                  <c:v>-10.610287275525437</c:v>
                </c:pt>
                <c:pt idx="149">
                  <c:v>-4.7040114364519638</c:v>
                </c:pt>
                <c:pt idx="150">
                  <c:v>4.6844506990872503</c:v>
                </c:pt>
                <c:pt idx="151">
                  <c:v>-0.67273557763533631</c:v>
                </c:pt>
                <c:pt idx="152">
                  <c:v>7.0518899716975767</c:v>
                </c:pt>
                <c:pt idx="153">
                  <c:v>14.48338995524928</c:v>
                </c:pt>
                <c:pt idx="154">
                  <c:v>-3.1572032216266734</c:v>
                </c:pt>
                <c:pt idx="155">
                  <c:v>5.9025630426935436</c:v>
                </c:pt>
                <c:pt idx="156">
                  <c:v>10.318226097047557</c:v>
                </c:pt>
                <c:pt idx="157">
                  <c:v>17.122749516347007</c:v>
                </c:pt>
                <c:pt idx="158">
                  <c:v>-8.7134579270838799</c:v>
                </c:pt>
                <c:pt idx="159">
                  <c:v>-9.490680965032567</c:v>
                </c:pt>
                <c:pt idx="160">
                  <c:v>0.55162792486422063</c:v>
                </c:pt>
                <c:pt idx="161">
                  <c:v>-10.010952486735292</c:v>
                </c:pt>
                <c:pt idx="162">
                  <c:v>0.14847326575878128</c:v>
                </c:pt>
                <c:pt idx="163">
                  <c:v>4.1812122516355856</c:v>
                </c:pt>
                <c:pt idx="164">
                  <c:v>4.8389421097106151</c:v>
                </c:pt>
                <c:pt idx="165">
                  <c:v>12.542709466774383</c:v>
                </c:pt>
                <c:pt idx="166">
                  <c:v>11.991651848988376</c:v>
                </c:pt>
                <c:pt idx="167">
                  <c:v>18.444179652306921</c:v>
                </c:pt>
                <c:pt idx="168">
                  <c:v>3.8540696521846627</c:v>
                </c:pt>
                <c:pt idx="169">
                  <c:v>-12.749114462380845</c:v>
                </c:pt>
                <c:pt idx="170">
                  <c:v>-2.2897579240160013</c:v>
                </c:pt>
                <c:pt idx="171">
                  <c:v>2.6206892404798054</c:v>
                </c:pt>
                <c:pt idx="172">
                  <c:v>-3.9979355444675093</c:v>
                </c:pt>
                <c:pt idx="173">
                  <c:v>5.0451298924285055</c:v>
                </c:pt>
                <c:pt idx="174">
                  <c:v>0.94211617672779369</c:v>
                </c:pt>
                <c:pt idx="175">
                  <c:v>-18.298269844493632</c:v>
                </c:pt>
                <c:pt idx="176">
                  <c:v>-33.332272196112612</c:v>
                </c:pt>
                <c:pt idx="177">
                  <c:v>-19.344677999861432</c:v>
                </c:pt>
                <c:pt idx="178">
                  <c:v>-7.5749744274884705</c:v>
                </c:pt>
                <c:pt idx="179">
                  <c:v>-23.982875606974062</c:v>
                </c:pt>
                <c:pt idx="180">
                  <c:v>-11.348575656451899</c:v>
                </c:pt>
                <c:pt idx="181">
                  <c:v>-11.98591795752364</c:v>
                </c:pt>
                <c:pt idx="182">
                  <c:v>-32.249864515707756</c:v>
                </c:pt>
                <c:pt idx="183">
                  <c:v>-18.076789647672314</c:v>
                </c:pt>
                <c:pt idx="184">
                  <c:v>-6.1562005075893467</c:v>
                </c:pt>
                <c:pt idx="185">
                  <c:v>3.8391094548868381</c:v>
                </c:pt>
                <c:pt idx="186">
                  <c:v>-27.663740404588481</c:v>
                </c:pt>
                <c:pt idx="187">
                  <c:v>-15.531197292433177</c:v>
                </c:pt>
                <c:pt idx="188">
                  <c:v>-3.8714122486146891</c:v>
                </c:pt>
                <c:pt idx="189">
                  <c:v>5.8979024895756567</c:v>
                </c:pt>
                <c:pt idx="190">
                  <c:v>-10.055214778773831</c:v>
                </c:pt>
                <c:pt idx="191">
                  <c:v>0.73784089049419777</c:v>
                </c:pt>
                <c:pt idx="192">
                  <c:v>9.7662553590297136</c:v>
                </c:pt>
                <c:pt idx="193">
                  <c:v>-13.925908913416862</c:v>
                </c:pt>
                <c:pt idx="194">
                  <c:v>-2.4892643627653115</c:v>
                </c:pt>
                <c:pt idx="195">
                  <c:v>7.0886397998981181</c:v>
                </c:pt>
                <c:pt idx="196">
                  <c:v>15.078693487705287</c:v>
                </c:pt>
                <c:pt idx="197">
                  <c:v>-9.5003727921829579</c:v>
                </c:pt>
                <c:pt idx="198">
                  <c:v>1.1791172348227406</c:v>
                </c:pt>
                <c:pt idx="199">
                  <c:v>10.111006450498181</c:v>
                </c:pt>
                <c:pt idx="200">
                  <c:v>-1.3933345678499052</c:v>
                </c:pt>
                <c:pt idx="201">
                  <c:v>7.928894833695054</c:v>
                </c:pt>
                <c:pt idx="202">
                  <c:v>15.702158568206499</c:v>
                </c:pt>
                <c:pt idx="203">
                  <c:v>12.470647412157547</c:v>
                </c:pt>
                <c:pt idx="204">
                  <c:v>-11.431044396686673</c:v>
                </c:pt>
                <c:pt idx="205">
                  <c:v>-0.55391902450637076</c:v>
                </c:pt>
                <c:pt idx="206">
                  <c:v>8.549233222367306</c:v>
                </c:pt>
                <c:pt idx="207">
                  <c:v>16.137077506410023</c:v>
                </c:pt>
                <c:pt idx="208">
                  <c:v>22.431202051879751</c:v>
                </c:pt>
                <c:pt idx="209">
                  <c:v>27.621417821041902</c:v>
                </c:pt>
                <c:pt idx="210">
                  <c:v>31.870301023058389</c:v>
                </c:pt>
                <c:pt idx="211">
                  <c:v>24.990181862082189</c:v>
                </c:pt>
                <c:pt idx="212">
                  <c:v>11.234061129217466</c:v>
                </c:pt>
                <c:pt idx="213">
                  <c:v>17.92681704277549</c:v>
                </c:pt>
                <c:pt idx="214">
                  <c:v>2.8007834975118868</c:v>
                </c:pt>
                <c:pt idx="215">
                  <c:v>-13.787481929809047</c:v>
                </c:pt>
                <c:pt idx="216">
                  <c:v>-3.0331819746768787</c:v>
                </c:pt>
                <c:pt idx="217">
                  <c:v>-31.14877391026468</c:v>
                </c:pt>
                <c:pt idx="218">
                  <c:v>-39.353355006333842</c:v>
                </c:pt>
                <c:pt idx="219">
                  <c:v>-24.174914852002814</c:v>
                </c:pt>
                <c:pt idx="220">
                  <c:v>-11.392359774392489</c:v>
                </c:pt>
                <c:pt idx="221">
                  <c:v>-26.407764846275043</c:v>
                </c:pt>
                <c:pt idx="222">
                  <c:v>-13.132090978373114</c:v>
                </c:pt>
                <c:pt idx="223">
                  <c:v>-1.9792070923790561</c:v>
                </c:pt>
                <c:pt idx="224">
                  <c:v>7.3595297887328996</c:v>
                </c:pt>
                <c:pt idx="225">
                  <c:v>-17.589552718189523</c:v>
                </c:pt>
                <c:pt idx="226">
                  <c:v>-33.64358245963416</c:v>
                </c:pt>
                <c:pt idx="227">
                  <c:v>-30.890683595470051</c:v>
                </c:pt>
                <c:pt idx="228">
                  <c:v>-16.577405349960372</c:v>
                </c:pt>
                <c:pt idx="229">
                  <c:v>-23.352222173955823</c:v>
                </c:pt>
                <c:pt idx="230">
                  <c:v>-20.019374270992984</c:v>
                </c:pt>
                <c:pt idx="231">
                  <c:v>-7.277095500925455</c:v>
                </c:pt>
                <c:pt idx="232">
                  <c:v>-19.010436749437247</c:v>
                </c:pt>
                <c:pt idx="233">
                  <c:v>-18.003231002445617</c:v>
                </c:pt>
                <c:pt idx="234">
                  <c:v>-5.4394696257027988</c:v>
                </c:pt>
                <c:pt idx="235">
                  <c:v>1.758114620230657</c:v>
                </c:pt>
                <c:pt idx="236">
                  <c:v>0.10936499397011801</c:v>
                </c:pt>
                <c:pt idx="237">
                  <c:v>-20.733668247710369</c:v>
                </c:pt>
                <c:pt idx="238">
                  <c:v>-34.96121079602905</c:v>
                </c:pt>
                <c:pt idx="239">
                  <c:v>-38.113997381370439</c:v>
                </c:pt>
                <c:pt idx="240">
                  <c:v>-21.935618138556194</c:v>
                </c:pt>
                <c:pt idx="241">
                  <c:v>-8.3239959893355575</c:v>
                </c:pt>
                <c:pt idx="242">
                  <c:v>-17.538390395126001</c:v>
                </c:pt>
                <c:pt idx="243">
                  <c:v>-12.008739488423018</c:v>
                </c:pt>
                <c:pt idx="244">
                  <c:v>-17.827828391357187</c:v>
                </c:pt>
                <c:pt idx="245">
                  <c:v>-16.311104043501572</c:v>
                </c:pt>
                <c:pt idx="246">
                  <c:v>-3.3728377386853055</c:v>
                </c:pt>
                <c:pt idx="247">
                  <c:v>7.4645307943877839</c:v>
                </c:pt>
                <c:pt idx="248">
                  <c:v>16.507143475821778</c:v>
                </c:pt>
                <c:pt idx="249">
                  <c:v>15.640478768872583</c:v>
                </c:pt>
                <c:pt idx="250">
                  <c:v>17.706516195136629</c:v>
                </c:pt>
                <c:pt idx="251">
                  <c:v>15.808348476312887</c:v>
                </c:pt>
                <c:pt idx="252">
                  <c:v>23.265363417445691</c:v>
                </c:pt>
                <c:pt idx="253">
                  <c:v>2.6091059756131187</c:v>
                </c:pt>
                <c:pt idx="254">
                  <c:v>5.6101146944347988</c:v>
                </c:pt>
                <c:pt idx="255">
                  <c:v>14.625056973807915</c:v>
                </c:pt>
                <c:pt idx="256">
                  <c:v>-3.6846683875799044</c:v>
                </c:pt>
                <c:pt idx="257">
                  <c:v>6.8105772909445079</c:v>
                </c:pt>
                <c:pt idx="258">
                  <c:v>15.569148242053558</c:v>
                </c:pt>
                <c:pt idx="259">
                  <c:v>1.39205404385892</c:v>
                </c:pt>
                <c:pt idx="260">
                  <c:v>-16.403361693555183</c:v>
                </c:pt>
                <c:pt idx="261">
                  <c:v>-3.8566573048147461</c:v>
                </c:pt>
                <c:pt idx="262">
                  <c:v>6.6547234330592744</c:v>
                </c:pt>
                <c:pt idx="263">
                  <c:v>12.538753834705361</c:v>
                </c:pt>
                <c:pt idx="264">
                  <c:v>20.30804881759731</c:v>
                </c:pt>
                <c:pt idx="265">
                  <c:v>24.425526766487856</c:v>
                </c:pt>
                <c:pt idx="266">
                  <c:v>3.4381595850612712</c:v>
                </c:pt>
                <c:pt idx="267">
                  <c:v>12.529416434666729</c:v>
                </c:pt>
                <c:pt idx="268">
                  <c:v>17.21912653183773</c:v>
                </c:pt>
                <c:pt idx="269">
                  <c:v>23.959244073920132</c:v>
                </c:pt>
                <c:pt idx="270">
                  <c:v>26.712559282349901</c:v>
                </c:pt>
                <c:pt idx="271">
                  <c:v>31.730375547626672</c:v>
                </c:pt>
                <c:pt idx="272">
                  <c:v>35.821030056845927</c:v>
                </c:pt>
                <c:pt idx="273">
                  <c:v>39.121982367087739</c:v>
                </c:pt>
                <c:pt idx="274">
                  <c:v>38.673197625429218</c:v>
                </c:pt>
                <c:pt idx="275">
                  <c:v>41.243880468716881</c:v>
                </c:pt>
                <c:pt idx="276">
                  <c:v>43.254574682934745</c:v>
                </c:pt>
                <c:pt idx="277">
                  <c:v>41.971058363256716</c:v>
                </c:pt>
                <c:pt idx="278">
                  <c:v>43.573146550317759</c:v>
                </c:pt>
                <c:pt idx="279">
                  <c:v>41.453437528095648</c:v>
                </c:pt>
                <c:pt idx="280">
                  <c:v>42.850829170970698</c:v>
                </c:pt>
                <c:pt idx="281">
                  <c:v>19.974205072250598</c:v>
                </c:pt>
                <c:pt idx="282">
                  <c:v>24.664719584640416</c:v>
                </c:pt>
                <c:pt idx="283">
                  <c:v>28.50554220526373</c:v>
                </c:pt>
                <c:pt idx="284">
                  <c:v>28.514953166039483</c:v>
                </c:pt>
                <c:pt idx="285">
                  <c:v>31.533218959185049</c:v>
                </c:pt>
                <c:pt idx="286">
                  <c:v>33.951450816853836</c:v>
                </c:pt>
                <c:pt idx="287">
                  <c:v>32.114864375254072</c:v>
                </c:pt>
                <c:pt idx="288">
                  <c:v>31.217704072503064</c:v>
                </c:pt>
                <c:pt idx="289">
                  <c:v>33.356550540022617</c:v>
                </c:pt>
                <c:pt idx="290">
                  <c:v>35.032739929375637</c:v>
                </c:pt>
                <c:pt idx="291">
                  <c:v>33.317178194176549</c:v>
                </c:pt>
                <c:pt idx="292">
                  <c:v>34.767313006920929</c:v>
                </c:pt>
                <c:pt idx="293">
                  <c:v>32.181244472663089</c:v>
                </c:pt>
                <c:pt idx="294">
                  <c:v>33.589121670281827</c:v>
                </c:pt>
                <c:pt idx="295">
                  <c:v>34.652892653084301</c:v>
                </c:pt>
                <c:pt idx="296">
                  <c:v>35.425119758922136</c:v>
                </c:pt>
                <c:pt idx="297">
                  <c:v>35.950775365307116</c:v>
                </c:pt>
                <c:pt idx="298">
                  <c:v>32.953685242196229</c:v>
                </c:pt>
                <c:pt idx="299">
                  <c:v>30.454780971694621</c:v>
                </c:pt>
                <c:pt idx="300">
                  <c:v>27.899797191031048</c:v>
                </c:pt>
                <c:pt idx="301">
                  <c:v>29.221223016764821</c:v>
                </c:pt>
                <c:pt idx="302">
                  <c:v>26.85108536409048</c:v>
                </c:pt>
                <c:pt idx="303">
                  <c:v>28.15300730993409</c:v>
                </c:pt>
                <c:pt idx="304">
                  <c:v>25.616016804381687</c:v>
                </c:pt>
                <c:pt idx="305">
                  <c:v>23.992885235775319</c:v>
                </c:pt>
                <c:pt idx="306">
                  <c:v>25.496955810221095</c:v>
                </c:pt>
                <c:pt idx="307">
                  <c:v>23.746834740504909</c:v>
                </c:pt>
                <c:pt idx="308">
                  <c:v>14.613580938155629</c:v>
                </c:pt>
                <c:pt idx="309">
                  <c:v>17.431764556128154</c:v>
                </c:pt>
                <c:pt idx="310">
                  <c:v>19.730544846825818</c:v>
                </c:pt>
                <c:pt idx="311">
                  <c:v>17.639998610991803</c:v>
                </c:pt>
                <c:pt idx="312">
                  <c:v>19.777670812943636</c:v>
                </c:pt>
                <c:pt idx="313">
                  <c:v>17.714064319294682</c:v>
                </c:pt>
                <c:pt idx="314">
                  <c:v>19.712121252094214</c:v>
                </c:pt>
                <c:pt idx="315">
                  <c:v>21.31691677664044</c:v>
                </c:pt>
                <c:pt idx="316">
                  <c:v>17.952079301340209</c:v>
                </c:pt>
                <c:pt idx="317">
                  <c:v>19.710660599893959</c:v>
                </c:pt>
                <c:pt idx="318">
                  <c:v>21.115083521133176</c:v>
                </c:pt>
                <c:pt idx="319">
                  <c:v>22.218392892234242</c:v>
                </c:pt>
                <c:pt idx="320">
                  <c:v>23.065997356175153</c:v>
                </c:pt>
                <c:pt idx="321">
                  <c:v>18.733428311186337</c:v>
                </c:pt>
                <c:pt idx="322">
                  <c:v>20.007831667042005</c:v>
                </c:pt>
                <c:pt idx="323">
                  <c:v>18.58944865300613</c:v>
                </c:pt>
                <c:pt idx="324">
                  <c:v>19.756075625435273</c:v>
                </c:pt>
                <c:pt idx="325">
                  <c:v>17.025392494796272</c:v>
                </c:pt>
                <c:pt idx="326">
                  <c:v>12.454173302170453</c:v>
                </c:pt>
                <c:pt idx="327">
                  <c:v>14.455009714795892</c:v>
                </c:pt>
                <c:pt idx="328">
                  <c:v>16.080012258302904</c:v>
                </c:pt>
                <c:pt idx="329">
                  <c:v>11.736800059134275</c:v>
                </c:pt>
                <c:pt idx="330">
                  <c:v>9.092762640581153</c:v>
                </c:pt>
                <c:pt idx="331">
                  <c:v>11.467691322197993</c:v>
                </c:pt>
                <c:pt idx="332">
                  <c:v>13.415870792795083</c:v>
                </c:pt>
                <c:pt idx="333">
                  <c:v>9.7865384083532092</c:v>
                </c:pt>
                <c:pt idx="334">
                  <c:v>11.930272064880235</c:v>
                </c:pt>
                <c:pt idx="335">
                  <c:v>9.0436673282842079</c:v>
                </c:pt>
                <c:pt idx="336">
                  <c:v>6.4500842244375853</c:v>
                </c:pt>
                <c:pt idx="337">
                  <c:v>9.0452661027685153</c:v>
                </c:pt>
                <c:pt idx="338">
                  <c:v>11.185978606056409</c:v>
                </c:pt>
                <c:pt idx="339">
                  <c:v>8.2811632904195562</c:v>
                </c:pt>
                <c:pt idx="340">
                  <c:v>6.745055362062125</c:v>
                </c:pt>
                <c:pt idx="341">
                  <c:v>9.1721553425451496</c:v>
                </c:pt>
                <c:pt idx="342">
                  <c:v>6.2004867706277302</c:v>
                </c:pt>
                <c:pt idx="343">
                  <c:v>8.6642080105518353</c:v>
                </c:pt>
                <c:pt idx="344">
                  <c:v>5.6109808575272702</c:v>
                </c:pt>
                <c:pt idx="345">
                  <c:v>8.122392896637578</c:v>
                </c:pt>
                <c:pt idx="346">
                  <c:v>4.5588893888977751</c:v>
                </c:pt>
                <c:pt idx="347">
                  <c:v>7.1989378504865869</c:v>
                </c:pt>
                <c:pt idx="348">
                  <c:v>9.3834718086510804</c:v>
                </c:pt>
                <c:pt idx="349">
                  <c:v>6.4889544001470476</c:v>
                </c:pt>
                <c:pt idx="350">
                  <c:v>3.423154274663581</c:v>
                </c:pt>
                <c:pt idx="351">
                  <c:v>6.158511468052712</c:v>
                </c:pt>
                <c:pt idx="352">
                  <c:v>8.426332413990373</c:v>
                </c:pt>
                <c:pt idx="353">
                  <c:v>10.295235884353215</c:v>
                </c:pt>
                <c:pt idx="354">
                  <c:v>6.0747087340977899</c:v>
                </c:pt>
                <c:pt idx="355">
                  <c:v>8.2718706807068614</c:v>
                </c:pt>
                <c:pt idx="356">
                  <c:v>5.0012243139895993</c:v>
                </c:pt>
                <c:pt idx="357">
                  <c:v>7.3285024414507056</c:v>
                </c:pt>
                <c:pt idx="358">
                  <c:v>-1.4489910384337144</c:v>
                </c:pt>
                <c:pt idx="359">
                  <c:v>1.9113851349910007</c:v>
                </c:pt>
                <c:pt idx="360">
                  <c:v>-6.1839680843032561</c:v>
                </c:pt>
                <c:pt idx="361">
                  <c:v>-12.572668505602856</c:v>
                </c:pt>
                <c:pt idx="362">
                  <c:v>-13.563408761161021</c:v>
                </c:pt>
                <c:pt idx="363">
                  <c:v>-22.751261462202333</c:v>
                </c:pt>
                <c:pt idx="364">
                  <c:v>-50.493099907760033</c:v>
                </c:pt>
                <c:pt idx="365">
                  <c:v>-38.772960988370343</c:v>
                </c:pt>
                <c:pt idx="366">
                  <c:v>-31.052409508240295</c:v>
                </c:pt>
                <c:pt idx="367">
                  <c:v>-22.268759597967396</c:v>
                </c:pt>
                <c:pt idx="368">
                  <c:v>-21.847597565569103</c:v>
                </c:pt>
                <c:pt idx="369">
                  <c:v>-14.416718458305333</c:v>
                </c:pt>
                <c:pt idx="370">
                  <c:v>-8.1500076459067117</c:v>
                </c:pt>
                <c:pt idx="371">
                  <c:v>-30.002878844900017</c:v>
                </c:pt>
                <c:pt idx="372">
                  <c:v>-21.061717062952582</c:v>
                </c:pt>
                <c:pt idx="373">
                  <c:v>-18.3301268744423</c:v>
                </c:pt>
                <c:pt idx="374">
                  <c:v>-11.160734652510421</c:v>
                </c:pt>
                <c:pt idx="375">
                  <c:v>-11.127227097245964</c:v>
                </c:pt>
                <c:pt idx="376">
                  <c:v>-5.0580091187007099</c:v>
                </c:pt>
                <c:pt idx="377">
                  <c:v>-5.1331940444121642</c:v>
                </c:pt>
                <c:pt idx="378">
                  <c:v>-6.5860249889040219</c:v>
                </c:pt>
                <c:pt idx="379">
                  <c:v>-7.8893766465778086</c:v>
                </c:pt>
                <c:pt idx="380">
                  <c:v>-2.2648872967178519</c:v>
                </c:pt>
                <c:pt idx="381">
                  <c:v>-3.5151448907237537</c:v>
                </c:pt>
                <c:pt idx="382">
                  <c:v>-4.2436082350595541</c:v>
                </c:pt>
                <c:pt idx="383">
                  <c:v>0.81974763408484108</c:v>
                </c:pt>
                <c:pt idx="384">
                  <c:v>4.6621090463879966E-2</c:v>
                </c:pt>
                <c:pt idx="385">
                  <c:v>1.5551559516161859</c:v>
                </c:pt>
                <c:pt idx="386">
                  <c:v>5.6635383322007087</c:v>
                </c:pt>
                <c:pt idx="387">
                  <c:v>9.0819006699272151</c:v>
                </c:pt>
                <c:pt idx="388">
                  <c:v>11.911272215542159</c:v>
                </c:pt>
                <c:pt idx="389">
                  <c:v>14.238191018282752</c:v>
                </c:pt>
                <c:pt idx="390">
                  <c:v>16.136775489221197</c:v>
                </c:pt>
                <c:pt idx="391">
                  <c:v>17.670499993852616</c:v>
                </c:pt>
                <c:pt idx="392">
                  <c:v>18.893716756252193</c:v>
                </c:pt>
                <c:pt idx="393">
                  <c:v>19.852960316776148</c:v>
                </c:pt>
                <c:pt idx="394">
                  <c:v>20.588065607837777</c:v>
                </c:pt>
                <c:pt idx="395">
                  <c:v>21.133126274481729</c:v>
                </c:pt>
                <c:pt idx="396">
                  <c:v>21.51731606264476</c:v>
                </c:pt>
                <c:pt idx="397">
                  <c:v>21.765592837561289</c:v>
                </c:pt>
                <c:pt idx="398">
                  <c:v>17.524540095356887</c:v>
                </c:pt>
                <c:pt idx="399">
                  <c:v>11.927368276725456</c:v>
                </c:pt>
                <c:pt idx="400">
                  <c:v>7.9994035295824091</c:v>
                </c:pt>
                <c:pt idx="401">
                  <c:v>10.253268389015155</c:v>
                </c:pt>
                <c:pt idx="402">
                  <c:v>7.4776135829996448</c:v>
                </c:pt>
                <c:pt idx="403">
                  <c:v>9.7563595154390512</c:v>
                </c:pt>
                <c:pt idx="404">
                  <c:v>11.629880399332434</c:v>
                </c:pt>
                <c:pt idx="405">
                  <c:v>6.6452248110278056</c:v>
                </c:pt>
                <c:pt idx="406">
                  <c:v>1.4270258330211156</c:v>
                </c:pt>
                <c:pt idx="407">
                  <c:v>4.5934238792025219</c:v>
                </c:pt>
                <c:pt idx="408">
                  <c:v>2.1204493740372961</c:v>
                </c:pt>
                <c:pt idx="409">
                  <c:v>5.1507991099397366</c:v>
                </c:pt>
                <c:pt idx="410">
                  <c:v>1.4142352865453844</c:v>
                </c:pt>
                <c:pt idx="411">
                  <c:v>4.537555232662541</c:v>
                </c:pt>
                <c:pt idx="412">
                  <c:v>1.8993210541324643</c:v>
                </c:pt>
                <c:pt idx="413">
                  <c:v>-13.987260336930568</c:v>
                </c:pt>
                <c:pt idx="414">
                  <c:v>-8.3237289147012312</c:v>
                </c:pt>
                <c:pt idx="415">
                  <c:v>-10.581900823602187</c:v>
                </c:pt>
                <c:pt idx="416">
                  <c:v>-5.4100416017179462</c:v>
                </c:pt>
                <c:pt idx="417">
                  <c:v>-8.7590470092511445</c:v>
                </c:pt>
                <c:pt idx="418">
                  <c:v>-3.8366023944345287</c:v>
                </c:pt>
                <c:pt idx="419">
                  <c:v>0.29522746148153445</c:v>
                </c:pt>
                <c:pt idx="420">
                  <c:v>-3.1342456096277544</c:v>
                </c:pt>
                <c:pt idx="421">
                  <c:v>-5.9242154391626443</c:v>
                </c:pt>
                <c:pt idx="422">
                  <c:v>-1.4217438834701959</c:v>
                </c:pt>
                <c:pt idx="423">
                  <c:v>-0.9902481467905595</c:v>
                </c:pt>
                <c:pt idx="424">
                  <c:v>2.7148817830393064</c:v>
                </c:pt>
                <c:pt idx="425">
                  <c:v>5.8058582488730082</c:v>
                </c:pt>
                <c:pt idx="426">
                  <c:v>8.3724376786220489</c:v>
                </c:pt>
                <c:pt idx="427">
                  <c:v>2.6306727195732122</c:v>
                </c:pt>
                <c:pt idx="428">
                  <c:v>-15.150585282622657</c:v>
                </c:pt>
                <c:pt idx="429">
                  <c:v>-14.89855767465518</c:v>
                </c:pt>
                <c:pt idx="430">
                  <c:v>-14.3572401602516</c:v>
                </c:pt>
                <c:pt idx="431">
                  <c:v>-15.841538293913054</c:v>
                </c:pt>
                <c:pt idx="432">
                  <c:v>-9.5731906836640874</c:v>
                </c:pt>
                <c:pt idx="433">
                  <c:v>-8.4553277489535077</c:v>
                </c:pt>
                <c:pt idx="434">
                  <c:v>-3.3315705731448162</c:v>
                </c:pt>
                <c:pt idx="435">
                  <c:v>-26.565632356062906</c:v>
                </c:pt>
                <c:pt idx="436">
                  <c:v>-18.383399588177824</c:v>
                </c:pt>
                <c:pt idx="437">
                  <c:v>-16.403679654545485</c:v>
                </c:pt>
                <c:pt idx="438">
                  <c:v>-16.806622568395476</c:v>
                </c:pt>
                <c:pt idx="439">
                  <c:v>-10.042208739275424</c:v>
                </c:pt>
                <c:pt idx="440">
                  <c:v>-4.3480318321230129</c:v>
                </c:pt>
                <c:pt idx="441">
                  <c:v>0.43127276308656803</c:v>
                </c:pt>
                <c:pt idx="442">
                  <c:v>-17.107255612224755</c:v>
                </c:pt>
                <c:pt idx="443">
                  <c:v>-10.188091410572923</c:v>
                </c:pt>
                <c:pt idx="444">
                  <c:v>-11.007147583984747</c:v>
                </c:pt>
                <c:pt idx="445">
                  <c:v>-11.485755308730745</c:v>
                </c:pt>
                <c:pt idx="446">
                  <c:v>-5.3732272304272968</c:v>
                </c:pt>
                <c:pt idx="447">
                  <c:v>-7.458124732151532</c:v>
                </c:pt>
                <c:pt idx="448">
                  <c:v>-1.959524938586938</c:v>
                </c:pt>
                <c:pt idx="449">
                  <c:v>2.648009327248019</c:v>
                </c:pt>
                <c:pt idx="450">
                  <c:v>0.65833388530295167</c:v>
                </c:pt>
                <c:pt idx="451">
                  <c:v>-0.55337867457387802</c:v>
                </c:pt>
                <c:pt idx="452">
                  <c:v>1.6089073422454163</c:v>
                </c:pt>
                <c:pt idx="453">
                  <c:v>5.6190041204607262</c:v>
                </c:pt>
                <c:pt idx="454">
                  <c:v>8.9552789616869362</c:v>
                </c:pt>
                <c:pt idx="455">
                  <c:v>-11.052294739061495</c:v>
                </c:pt>
                <c:pt idx="456">
                  <c:v>-4.9870424793507908</c:v>
                </c:pt>
                <c:pt idx="457">
                  <c:v>-31.621739423676701</c:v>
                </c:pt>
                <c:pt idx="458">
                  <c:v>-24.930833671569552</c:v>
                </c:pt>
                <c:pt idx="459">
                  <c:v>-33.057045750855501</c:v>
                </c:pt>
                <c:pt idx="460">
                  <c:v>-38.472780872466011</c:v>
                </c:pt>
                <c:pt idx="461">
                  <c:v>-27.478097399825593</c:v>
                </c:pt>
                <c:pt idx="462">
                  <c:v>-32.890834707072635</c:v>
                </c:pt>
                <c:pt idx="463">
                  <c:v>-49.741081451547814</c:v>
                </c:pt>
                <c:pt idx="464">
                  <c:v>-36.532151579742873</c:v>
                </c:pt>
                <c:pt idx="465">
                  <c:v>-25.355522668029401</c:v>
                </c:pt>
                <c:pt idx="466">
                  <c:v>-40.878358603575165</c:v>
                </c:pt>
                <c:pt idx="467">
                  <c:v>-28.766859561196547</c:v>
                </c:pt>
                <c:pt idx="468">
                  <c:v>-28.165020704100158</c:v>
                </c:pt>
                <c:pt idx="469">
                  <c:v>-17.935522814474943</c:v>
                </c:pt>
                <c:pt idx="470">
                  <c:v>-45.847165659161078</c:v>
                </c:pt>
                <c:pt idx="471">
                  <c:v>-48.623958088187017</c:v>
                </c:pt>
                <c:pt idx="472">
                  <c:v>-34.671889991085642</c:v>
                </c:pt>
                <c:pt idx="473">
                  <c:v>-38.197040869051555</c:v>
                </c:pt>
                <c:pt idx="474">
                  <c:v>-25.699473097318766</c:v>
                </c:pt>
                <c:pt idx="475">
                  <c:v>-15.154911379823581</c:v>
                </c:pt>
                <c:pt idx="476">
                  <c:v>-25.181196774777192</c:v>
                </c:pt>
                <c:pt idx="477">
                  <c:v>-40.435839667239136</c:v>
                </c:pt>
                <c:pt idx="478">
                  <c:v>-27.210606034172464</c:v>
                </c:pt>
                <c:pt idx="479">
                  <c:v>-16.052041137000451</c:v>
                </c:pt>
                <c:pt idx="480">
                  <c:v>-6.6606839742748818</c:v>
                </c:pt>
                <c:pt idx="481">
                  <c:v>1.2200457740406421</c:v>
                </c:pt>
                <c:pt idx="482">
                  <c:v>7.8099759519711824</c:v>
                </c:pt>
                <c:pt idx="483">
                  <c:v>-8.5614939534065755</c:v>
                </c:pt>
                <c:pt idx="484">
                  <c:v>-20.274997704323305</c:v>
                </c:pt>
                <c:pt idx="485">
                  <c:v>-10.104153911878385</c:v>
                </c:pt>
                <c:pt idx="486">
                  <c:v>-1.5594881742820306</c:v>
                </c:pt>
                <c:pt idx="487">
                  <c:v>-35.362779808217454</c:v>
                </c:pt>
                <c:pt idx="488">
                  <c:v>-22.568670835904172</c:v>
                </c:pt>
                <c:pt idx="489">
                  <c:v>-11.786631795002911</c:v>
                </c:pt>
                <c:pt idx="490">
                  <c:v>-46.897692217258992</c:v>
                </c:pt>
                <c:pt idx="491">
                  <c:v>-31.943961508611835</c:v>
                </c:pt>
                <c:pt idx="492">
                  <c:v>-19.323003291483218</c:v>
                </c:pt>
                <c:pt idx="493">
                  <c:v>-15.321647085003221</c:v>
                </c:pt>
                <c:pt idx="494">
                  <c:v>-29.895149554802259</c:v>
                </c:pt>
                <c:pt idx="495">
                  <c:v>-17.38916811948171</c:v>
                </c:pt>
                <c:pt idx="496">
                  <c:v>-6.8658327412220643</c:v>
                </c:pt>
                <c:pt idx="497">
                  <c:v>-38.483073095667322</c:v>
                </c:pt>
                <c:pt idx="498">
                  <c:v>-34.129444027972994</c:v>
                </c:pt>
                <c:pt idx="499">
                  <c:v>-20.602667855589388</c:v>
                </c:pt>
                <c:pt idx="500">
                  <c:v>-9.2142678342902258</c:v>
                </c:pt>
                <c:pt idx="501">
                  <c:v>-29.924214524515094</c:v>
                </c:pt>
                <c:pt idx="502">
                  <c:v>-16.880805243123277</c:v>
                </c:pt>
                <c:pt idx="503">
                  <c:v>-5.9095144660297052</c:v>
                </c:pt>
                <c:pt idx="504">
                  <c:v>-37.939830637352657</c:v>
                </c:pt>
                <c:pt idx="505">
                  <c:v>-52.33725562887679</c:v>
                </c:pt>
                <c:pt idx="506">
                  <c:v>-35.249991316924607</c:v>
                </c:pt>
                <c:pt idx="507">
                  <c:v>-20.832586514009108</c:v>
                </c:pt>
                <c:pt idx="508">
                  <c:v>-16.223779820025342</c:v>
                </c:pt>
                <c:pt idx="509">
                  <c:v>-4.7866531991409005</c:v>
                </c:pt>
                <c:pt idx="510">
                  <c:v>4.7994685761540552</c:v>
                </c:pt>
                <c:pt idx="511">
                  <c:v>12.804184522230258</c:v>
                </c:pt>
                <c:pt idx="512">
                  <c:v>19.458456420912285</c:v>
                </c:pt>
                <c:pt idx="513">
                  <c:v>11.755726593207747</c:v>
                </c:pt>
                <c:pt idx="514">
                  <c:v>18.47500460610393</c:v>
                </c:pt>
                <c:pt idx="515">
                  <c:v>-6.3618920382281914</c:v>
                </c:pt>
                <c:pt idx="516">
                  <c:v>3.2741634635831218</c:v>
                </c:pt>
                <c:pt idx="517">
                  <c:v>11.325848803657948</c:v>
                </c:pt>
                <c:pt idx="518">
                  <c:v>18.024449976633292</c:v>
                </c:pt>
                <c:pt idx="519">
                  <c:v>4.3932133731479155</c:v>
                </c:pt>
                <c:pt idx="520">
                  <c:v>7.2032561696426427</c:v>
                </c:pt>
                <c:pt idx="521">
                  <c:v>14.474182264091837</c:v>
                </c:pt>
                <c:pt idx="522">
                  <c:v>-20.188832576144875</c:v>
                </c:pt>
                <c:pt idx="523">
                  <c:v>-8.4262911411859847</c:v>
                </c:pt>
                <c:pt idx="524">
                  <c:v>1.4444962198380722</c:v>
                </c:pt>
                <c:pt idx="525">
                  <c:v>-26.684877267943961</c:v>
                </c:pt>
                <c:pt idx="526">
                  <c:v>-50.176173188782187</c:v>
                </c:pt>
                <c:pt idx="527">
                  <c:v>-41.135178710338039</c:v>
                </c:pt>
                <c:pt idx="528">
                  <c:v>-25.527730341604709</c:v>
                </c:pt>
                <c:pt idx="529">
                  <c:v>-37.646488746196539</c:v>
                </c:pt>
                <c:pt idx="530">
                  <c:v>-22.393744116208083</c:v>
                </c:pt>
                <c:pt idx="531">
                  <c:v>-31.273526690720431</c:v>
                </c:pt>
                <c:pt idx="532">
                  <c:v>-40.011700114663682</c:v>
                </c:pt>
                <c:pt idx="533">
                  <c:v>-68.820591142471088</c:v>
                </c:pt>
                <c:pt idx="534">
                  <c:v>-47.925477542804927</c:v>
                </c:pt>
                <c:pt idx="535">
                  <c:v>-30.278799233074722</c:v>
                </c:pt>
                <c:pt idx="536">
                  <c:v>-41.763793575160761</c:v>
                </c:pt>
                <c:pt idx="537">
                  <c:v>-24.878061651956699</c:v>
                </c:pt>
                <c:pt idx="538">
                  <c:v>-10.664564662976574</c:v>
                </c:pt>
                <c:pt idx="539">
                  <c:v>1.2646354184931141</c:v>
                </c:pt>
                <c:pt idx="540">
                  <c:v>-30.027614293673381</c:v>
                </c:pt>
                <c:pt idx="541">
                  <c:v>-14.839266725303602</c:v>
                </c:pt>
                <c:pt idx="542">
                  <c:v>-2.080175675833317</c:v>
                </c:pt>
                <c:pt idx="543">
                  <c:v>-14.375459438263505</c:v>
                </c:pt>
                <c:pt idx="544">
                  <c:v>-1.6361204794864932</c:v>
                </c:pt>
                <c:pt idx="545">
                  <c:v>-9.7797990361578115</c:v>
                </c:pt>
                <c:pt idx="546">
                  <c:v>-17.536942321548935</c:v>
                </c:pt>
                <c:pt idx="547">
                  <c:v>-29.798559008231479</c:v>
                </c:pt>
                <c:pt idx="548">
                  <c:v>-14.341328212026283</c:v>
                </c:pt>
                <c:pt idx="549">
                  <c:v>-1.3589469056368131</c:v>
                </c:pt>
                <c:pt idx="550">
                  <c:v>-6.0767538842849547</c:v>
                </c:pt>
                <c:pt idx="551">
                  <c:v>5.5816006637995486</c:v>
                </c:pt>
                <c:pt idx="552">
                  <c:v>15.317565351435547</c:v>
                </c:pt>
                <c:pt idx="553">
                  <c:v>20.00712231676556</c:v>
                </c:pt>
                <c:pt idx="554">
                  <c:v>7.4463192254540473</c:v>
                </c:pt>
                <c:pt idx="555">
                  <c:v>16.73236045100478</c:v>
                </c:pt>
                <c:pt idx="556">
                  <c:v>-1.5003137631636747</c:v>
                </c:pt>
                <c:pt idx="557">
                  <c:v>-12.341597922763242</c:v>
                </c:pt>
                <c:pt idx="558">
                  <c:v>0.16529219513222415</c:v>
                </c:pt>
                <c:pt idx="559">
                  <c:v>-16.58865448239446</c:v>
                </c:pt>
                <c:pt idx="560">
                  <c:v>-3.3325055986841647</c:v>
                </c:pt>
                <c:pt idx="561">
                  <c:v>0.9520186563886881</c:v>
                </c:pt>
                <c:pt idx="562">
                  <c:v>-11.754304649422437</c:v>
                </c:pt>
                <c:pt idx="563">
                  <c:v>-5.2078122296268958</c:v>
                </c:pt>
                <c:pt idx="564">
                  <c:v>-18.159445061261835</c:v>
                </c:pt>
                <c:pt idx="565">
                  <c:v>-15.109639726299022</c:v>
                </c:pt>
                <c:pt idx="566">
                  <c:v>-3.4613684605604078</c:v>
                </c:pt>
                <c:pt idx="567">
                  <c:v>7.8422747361479566</c:v>
                </c:pt>
                <c:pt idx="568">
                  <c:v>-29.026844475912895</c:v>
                </c:pt>
                <c:pt idx="569">
                  <c:v>-13.4771896517328</c:v>
                </c:pt>
                <c:pt idx="570">
                  <c:v>-11.250889391868739</c:v>
                </c:pt>
                <c:pt idx="571">
                  <c:v>-22.920869822758448</c:v>
                </c:pt>
                <c:pt idx="572">
                  <c:v>-8.2060375648540571</c:v>
                </c:pt>
                <c:pt idx="573">
                  <c:v>4.1342847923205426</c:v>
                </c:pt>
                <c:pt idx="574">
                  <c:v>-2.3745586938269696</c:v>
                </c:pt>
                <c:pt idx="575">
                  <c:v>-19.390157125454394</c:v>
                </c:pt>
                <c:pt idx="576">
                  <c:v>-5.1638886120356489</c:v>
                </c:pt>
                <c:pt idx="577">
                  <c:v>-4.9552119354606674</c:v>
                </c:pt>
                <c:pt idx="578">
                  <c:v>-2.6516076008589522</c:v>
                </c:pt>
                <c:pt idx="579">
                  <c:v>-2.1341304787062825</c:v>
                </c:pt>
                <c:pt idx="580">
                  <c:v>9.3255242917980041</c:v>
                </c:pt>
                <c:pt idx="581">
                  <c:v>0.13416221442473386</c:v>
                </c:pt>
                <c:pt idx="582">
                  <c:v>-4.1067875585284952</c:v>
                </c:pt>
                <c:pt idx="583">
                  <c:v>7.6567265347097191</c:v>
                </c:pt>
                <c:pt idx="584">
                  <c:v>-3.8151859129028907</c:v>
                </c:pt>
                <c:pt idx="585">
                  <c:v>-14.935322906779774</c:v>
                </c:pt>
                <c:pt idx="586">
                  <c:v>-1.3661507217013025</c:v>
                </c:pt>
                <c:pt idx="587">
                  <c:v>-2.7741353875142067</c:v>
                </c:pt>
                <c:pt idx="588">
                  <c:v>-8.9123329807198672</c:v>
                </c:pt>
                <c:pt idx="589">
                  <c:v>-18.040204664216034</c:v>
                </c:pt>
                <c:pt idx="590">
                  <c:v>-25.355736056991006</c:v>
                </c:pt>
                <c:pt idx="591">
                  <c:v>-9.8932700249013834</c:v>
                </c:pt>
                <c:pt idx="592">
                  <c:v>-19.64973290272809</c:v>
                </c:pt>
                <c:pt idx="593">
                  <c:v>-10.722777579743877</c:v>
                </c:pt>
                <c:pt idx="594">
                  <c:v>-12.258836127247747</c:v>
                </c:pt>
                <c:pt idx="595">
                  <c:v>1.2440156871784325</c:v>
                </c:pt>
                <c:pt idx="596">
                  <c:v>-4.5697682221356359</c:v>
                </c:pt>
                <c:pt idx="597">
                  <c:v>-6.7097718733911762</c:v>
                </c:pt>
                <c:pt idx="598">
                  <c:v>5.9212447036990596</c:v>
                </c:pt>
                <c:pt idx="599">
                  <c:v>-2.2494905573196604</c:v>
                </c:pt>
                <c:pt idx="600">
                  <c:v>9.6408278656283528</c:v>
                </c:pt>
                <c:pt idx="601">
                  <c:v>7.0644588322255828</c:v>
                </c:pt>
                <c:pt idx="602">
                  <c:v>-2.8226882461734277</c:v>
                </c:pt>
                <c:pt idx="603">
                  <c:v>9.1139937502892252</c:v>
                </c:pt>
                <c:pt idx="604">
                  <c:v>-9.9289319848466562E-2</c:v>
                </c:pt>
                <c:pt idx="605">
                  <c:v>11.362093857246691</c:v>
                </c:pt>
                <c:pt idx="606">
                  <c:v>-6.2635586335418623</c:v>
                </c:pt>
                <c:pt idx="607">
                  <c:v>6.1868939035314554</c:v>
                </c:pt>
                <c:pt idx="608">
                  <c:v>-7.1033291229430091</c:v>
                </c:pt>
                <c:pt idx="609">
                  <c:v>-13.914320739915041</c:v>
                </c:pt>
                <c:pt idx="610">
                  <c:v>-20.955628961123224</c:v>
                </c:pt>
                <c:pt idx="611">
                  <c:v>-19.781891523899034</c:v>
                </c:pt>
                <c:pt idx="612">
                  <c:v>-4.9353564862083914</c:v>
                </c:pt>
                <c:pt idx="613">
                  <c:v>-21.57572051424205</c:v>
                </c:pt>
                <c:pt idx="614">
                  <c:v>-15.78697503935102</c:v>
                </c:pt>
                <c:pt idx="615">
                  <c:v>-1.4488003391382875</c:v>
                </c:pt>
                <c:pt idx="616">
                  <c:v>10.553375771717057</c:v>
                </c:pt>
                <c:pt idx="617">
                  <c:v>-3.7021448150220522</c:v>
                </c:pt>
                <c:pt idx="618">
                  <c:v>8.6446207648323679</c:v>
                </c:pt>
                <c:pt idx="619">
                  <c:v>18.946184410680502</c:v>
                </c:pt>
                <c:pt idx="620">
                  <c:v>20.113441119755208</c:v>
                </c:pt>
                <c:pt idx="621">
                  <c:v>24.528855097009028</c:v>
                </c:pt>
                <c:pt idx="622">
                  <c:v>28.593644155877833</c:v>
                </c:pt>
                <c:pt idx="623">
                  <c:v>14.015989272632424</c:v>
                </c:pt>
                <c:pt idx="624">
                  <c:v>23.079376719737851</c:v>
                </c:pt>
                <c:pt idx="625">
                  <c:v>26.049049968949411</c:v>
                </c:pt>
                <c:pt idx="626">
                  <c:v>25.520871633361288</c:v>
                </c:pt>
                <c:pt idx="627">
                  <c:v>5.5141446191162657</c:v>
                </c:pt>
                <c:pt idx="628">
                  <c:v>15.692923564274793</c:v>
                </c:pt>
                <c:pt idx="629">
                  <c:v>11.625055186535761</c:v>
                </c:pt>
                <c:pt idx="630">
                  <c:v>-2.0697600383293491</c:v>
                </c:pt>
                <c:pt idx="631">
                  <c:v>9.2613291273900984</c:v>
                </c:pt>
                <c:pt idx="632">
                  <c:v>3.7015386703819075</c:v>
                </c:pt>
                <c:pt idx="633">
                  <c:v>14.046283598632257</c:v>
                </c:pt>
                <c:pt idx="634">
                  <c:v>4.7538379141116849</c:v>
                </c:pt>
                <c:pt idx="635">
                  <c:v>14.862832892662126</c:v>
                </c:pt>
                <c:pt idx="636">
                  <c:v>10.467135381882343</c:v>
                </c:pt>
                <c:pt idx="637">
                  <c:v>-4.2125711590486361</c:v>
                </c:pt>
                <c:pt idx="638">
                  <c:v>7.2884994603052036</c:v>
                </c:pt>
                <c:pt idx="639">
                  <c:v>16.887053449763499</c:v>
                </c:pt>
                <c:pt idx="640">
                  <c:v>18.91224810267839</c:v>
                </c:pt>
                <c:pt idx="641">
                  <c:v>26.491280879938202</c:v>
                </c:pt>
                <c:pt idx="642">
                  <c:v>32.742814153155805</c:v>
                </c:pt>
                <c:pt idx="643">
                  <c:v>37.86231881661967</c:v>
                </c:pt>
                <c:pt idx="644">
                  <c:v>42.017202586672362</c:v>
                </c:pt>
                <c:pt idx="645">
                  <c:v>45.350822331047482</c:v>
                </c:pt>
                <c:pt idx="646">
                  <c:v>47.985923129636717</c:v>
                </c:pt>
                <c:pt idx="647">
                  <c:v>50.027585964069758</c:v>
                </c:pt>
                <c:pt idx="648">
                  <c:v>46.98908756715295</c:v>
                </c:pt>
                <c:pt idx="649">
                  <c:v>48.863510379368293</c:v>
                </c:pt>
                <c:pt idx="650">
                  <c:v>45.942012084897577</c:v>
                </c:pt>
                <c:pt idx="651">
                  <c:v>43.142537280391821</c:v>
                </c:pt>
                <c:pt idx="652">
                  <c:v>28.237900072266605</c:v>
                </c:pt>
                <c:pt idx="653">
                  <c:v>32.608482884269783</c:v>
                </c:pt>
                <c:pt idx="654">
                  <c:v>36.154587948448395</c:v>
                </c:pt>
                <c:pt idx="655">
                  <c:v>38.998762294841214</c:v>
                </c:pt>
                <c:pt idx="656">
                  <c:v>35.264385175513979</c:v>
                </c:pt>
                <c:pt idx="657">
                  <c:v>38.001303010445909</c:v>
                </c:pt>
                <c:pt idx="658">
                  <c:v>40.162120984537097</c:v>
                </c:pt>
                <c:pt idx="659">
                  <c:v>37.155689354067349</c:v>
                </c:pt>
                <c:pt idx="660">
                  <c:v>34.526342855939362</c:v>
                </c:pt>
                <c:pt idx="661">
                  <c:v>36.874078973642014</c:v>
                </c:pt>
                <c:pt idx="662">
                  <c:v>38.713089198067891</c:v>
                </c:pt>
                <c:pt idx="663">
                  <c:v>40.120175681097479</c:v>
                </c:pt>
                <c:pt idx="664">
                  <c:v>41.161070576145718</c:v>
                </c:pt>
                <c:pt idx="665">
                  <c:v>8.5586864727638101</c:v>
                </c:pt>
                <c:pt idx="666">
                  <c:v>-6.8452086833746719</c:v>
                </c:pt>
                <c:pt idx="667">
                  <c:v>1.7176722699359033</c:v>
                </c:pt>
                <c:pt idx="668">
                  <c:v>8.876689420427283</c:v>
                </c:pt>
                <c:pt idx="669">
                  <c:v>9.0701470041022958</c:v>
                </c:pt>
                <c:pt idx="670">
                  <c:v>14.967716455054507</c:v>
                </c:pt>
                <c:pt idx="671">
                  <c:v>19.85150682403134</c:v>
                </c:pt>
                <c:pt idx="672">
                  <c:v>7.3917310551343007</c:v>
                </c:pt>
                <c:pt idx="673">
                  <c:v>9.9240386394750928</c:v>
                </c:pt>
                <c:pt idx="674">
                  <c:v>15.504867303108973</c:v>
                </c:pt>
                <c:pt idx="675">
                  <c:v>20.121802622669598</c:v>
                </c:pt>
                <c:pt idx="676">
                  <c:v>20.601630126034379</c:v>
                </c:pt>
                <c:pt idx="677">
                  <c:v>24.24792582570003</c:v>
                </c:pt>
                <c:pt idx="678">
                  <c:v>27.216432003564144</c:v>
                </c:pt>
                <c:pt idx="679">
                  <c:v>13.779020737411109</c:v>
                </c:pt>
                <c:pt idx="680">
                  <c:v>15.107533689074181</c:v>
                </c:pt>
                <c:pt idx="681">
                  <c:v>19.377522302747792</c:v>
                </c:pt>
                <c:pt idx="682">
                  <c:v>22.884459978465344</c:v>
                </c:pt>
                <c:pt idx="683">
                  <c:v>25.740998101758041</c:v>
                </c:pt>
                <c:pt idx="684">
                  <c:v>28.043608238588806</c:v>
                </c:pt>
                <c:pt idx="685">
                  <c:v>29.874895603969005</c:v>
                </c:pt>
                <c:pt idx="686">
                  <c:v>26.339272462062752</c:v>
                </c:pt>
                <c:pt idx="687">
                  <c:v>23.438923600256622</c:v>
                </c:pt>
                <c:pt idx="688">
                  <c:v>25.751067329492795</c:v>
                </c:pt>
                <c:pt idx="689">
                  <c:v>27.598129540590094</c:v>
                </c:pt>
                <c:pt idx="690">
                  <c:v>29.049759385451818</c:v>
                </c:pt>
                <c:pt idx="691">
                  <c:v>30.165579733923014</c:v>
                </c:pt>
                <c:pt idx="692">
                  <c:v>30.996621318922983</c:v>
                </c:pt>
                <c:pt idx="693">
                  <c:v>26.193575769913018</c:v>
                </c:pt>
                <c:pt idx="694">
                  <c:v>27.478583318122663</c:v>
                </c:pt>
                <c:pt idx="695">
                  <c:v>24.074733908399701</c:v>
                </c:pt>
                <c:pt idx="696">
                  <c:v>20.856275783568925</c:v>
                </c:pt>
                <c:pt idx="697">
                  <c:v>22.766388115228995</c:v>
                </c:pt>
                <c:pt idx="698">
                  <c:v>24.287208678062832</c:v>
                </c:pt>
                <c:pt idx="699">
                  <c:v>21.215812929012024</c:v>
                </c:pt>
                <c:pt idx="700">
                  <c:v>17.877397394333411</c:v>
                </c:pt>
                <c:pt idx="701">
                  <c:v>14.482150391186224</c:v>
                </c:pt>
                <c:pt idx="702">
                  <c:v>17.090660890623663</c:v>
                </c:pt>
                <c:pt idx="703">
                  <c:v>19.21516062521885</c:v>
                </c:pt>
                <c:pt idx="704">
                  <c:v>16.010540809182107</c:v>
                </c:pt>
                <c:pt idx="705">
                  <c:v>18.19157136852149</c:v>
                </c:pt>
                <c:pt idx="706">
                  <c:v>19.954639212837705</c:v>
                </c:pt>
                <c:pt idx="707">
                  <c:v>16.226867275725294</c:v>
                </c:pt>
                <c:pt idx="708">
                  <c:v>8.022874881829452</c:v>
                </c:pt>
                <c:pt idx="709">
                  <c:v>11.295783032236912</c:v>
                </c:pt>
                <c:pt idx="710">
                  <c:v>13.995917800835542</c:v>
                </c:pt>
                <c:pt idx="711">
                  <c:v>11.739990029660131</c:v>
                </c:pt>
                <c:pt idx="712">
                  <c:v>14.280064105378457</c:v>
                </c:pt>
                <c:pt idx="713">
                  <c:v>5.8681700867435254</c:v>
                </c:pt>
                <c:pt idx="714">
                  <c:v>4.0919486626927188</c:v>
                </c:pt>
                <c:pt idx="715">
                  <c:v>7.7982329518791431</c:v>
                </c:pt>
                <c:pt idx="716">
                  <c:v>4.5953850001375862</c:v>
                </c:pt>
                <c:pt idx="717">
                  <c:v>8.1773204384758174</c:v>
                </c:pt>
                <c:pt idx="718">
                  <c:v>4.6029455996755715</c:v>
                </c:pt>
                <c:pt idx="719">
                  <c:v>8.1401763617689902</c:v>
                </c:pt>
                <c:pt idx="720">
                  <c:v>5.7600695288207255</c:v>
                </c:pt>
                <c:pt idx="721">
                  <c:v>9.0611023504734725</c:v>
                </c:pt>
                <c:pt idx="722">
                  <c:v>3.0333233429091955</c:v>
                </c:pt>
                <c:pt idx="723">
                  <c:v>6.738401712964567</c:v>
                </c:pt>
                <c:pt idx="724">
                  <c:v>9.815649595007617</c:v>
                </c:pt>
                <c:pt idx="725">
                  <c:v>5.8549602391830646</c:v>
                </c:pt>
                <c:pt idx="726">
                  <c:v>2.397903974652376</c:v>
                </c:pt>
                <c:pt idx="727">
                  <c:v>6.1223470187027118</c:v>
                </c:pt>
                <c:pt idx="728">
                  <c:v>3.0280124670621653</c:v>
                </c:pt>
                <c:pt idx="729">
                  <c:v>-0.22511444508285194</c:v>
                </c:pt>
                <c:pt idx="730">
                  <c:v>-1.2425433768603824</c:v>
                </c:pt>
                <c:pt idx="731">
                  <c:v>3.0501267801450211</c:v>
                </c:pt>
                <c:pt idx="732">
                  <c:v>0.2863401537612944</c:v>
                </c:pt>
                <c:pt idx="733">
                  <c:v>-2.0748089967290397</c:v>
                </c:pt>
                <c:pt idx="734">
                  <c:v>2.3494499079515947</c:v>
                </c:pt>
                <c:pt idx="735">
                  <c:v>1.0369609305484815</c:v>
                </c:pt>
                <c:pt idx="736">
                  <c:v>4.9416573612569366</c:v>
                </c:pt>
                <c:pt idx="737">
                  <c:v>2.4777582612332019</c:v>
                </c:pt>
                <c:pt idx="738">
                  <c:v>6.1219863671275192</c:v>
                </c:pt>
                <c:pt idx="739">
                  <c:v>2.9361296585658714</c:v>
                </c:pt>
                <c:pt idx="740">
                  <c:v>6.4747116995021585</c:v>
                </c:pt>
                <c:pt idx="741">
                  <c:v>9.4135432313757086</c:v>
                </c:pt>
                <c:pt idx="742">
                  <c:v>-3.8618342733538285</c:v>
                </c:pt>
                <c:pt idx="743">
                  <c:v>0.74571323722402383</c:v>
                </c:pt>
                <c:pt idx="744">
                  <c:v>4.5984716534312646</c:v>
                </c:pt>
                <c:pt idx="745">
                  <c:v>7.8065672273549005</c:v>
                </c:pt>
                <c:pt idx="746">
                  <c:v>10.464339145578915</c:v>
                </c:pt>
                <c:pt idx="747">
                  <c:v>12.652596127679352</c:v>
                </c:pt>
                <c:pt idx="748">
                  <c:v>14.440550622471964</c:v>
                </c:pt>
                <c:pt idx="749">
                  <c:v>15.887476660215198</c:v>
                </c:pt>
                <c:pt idx="750">
                  <c:v>11.783178458258124</c:v>
                </c:pt>
                <c:pt idx="751">
                  <c:v>13.569843301320375</c:v>
                </c:pt>
                <c:pt idx="752">
                  <c:v>10.423413737007429</c:v>
                </c:pt>
                <c:pt idx="753">
                  <c:v>12.35047126572174</c:v>
                </c:pt>
                <c:pt idx="754">
                  <c:v>13.920898751429217</c:v>
                </c:pt>
                <c:pt idx="755">
                  <c:v>15.187579917186396</c:v>
                </c:pt>
                <c:pt idx="756">
                  <c:v>7.7415118452785023</c:v>
                </c:pt>
                <c:pt idx="757">
                  <c:v>-10.305441411641972</c:v>
                </c:pt>
                <c:pt idx="758">
                  <c:v>-5.1263769891616882</c:v>
                </c:pt>
                <c:pt idx="759">
                  <c:v>-6.9473422105245675</c:v>
                </c:pt>
                <c:pt idx="760">
                  <c:v>-5.0334480004726814</c:v>
                </c:pt>
                <c:pt idx="761">
                  <c:v>-0.65692955260452379</c:v>
                </c:pt>
                <c:pt idx="762">
                  <c:v>3.0072897253824493</c:v>
                </c:pt>
                <c:pt idx="763">
                  <c:v>-1.9112454696535615</c:v>
                </c:pt>
                <c:pt idx="764">
                  <c:v>-1.2335870088005159</c:v>
                </c:pt>
                <c:pt idx="765">
                  <c:v>2.5252482577935318</c:v>
                </c:pt>
                <c:pt idx="766">
                  <c:v>5.6618068541348308</c:v>
                </c:pt>
                <c:pt idx="767">
                  <c:v>3.5051116427260709</c:v>
                </c:pt>
                <c:pt idx="768">
                  <c:v>6.4505125486808979</c:v>
                </c:pt>
                <c:pt idx="769">
                  <c:v>3.1235673456747968</c:v>
                </c:pt>
                <c:pt idx="770">
                  <c:v>-14.7323751280843</c:v>
                </c:pt>
                <c:pt idx="771">
                  <c:v>-13.449380139705575</c:v>
                </c:pt>
                <c:pt idx="772">
                  <c:v>-7.6726075299066885</c:v>
                </c:pt>
                <c:pt idx="773">
                  <c:v>-9.3844317831705268</c:v>
                </c:pt>
                <c:pt idx="774">
                  <c:v>-10.109735642081183</c:v>
                </c:pt>
                <c:pt idx="775">
                  <c:v>-4.7858071170809779</c:v>
                </c:pt>
                <c:pt idx="776">
                  <c:v>-4.5737417284172679</c:v>
                </c:pt>
                <c:pt idx="777">
                  <c:v>-0.12181374426866043</c:v>
                </c:pt>
                <c:pt idx="778">
                  <c:v>-0.82345966996653175</c:v>
                </c:pt>
                <c:pt idx="779">
                  <c:v>-8.9533455136798352</c:v>
                </c:pt>
                <c:pt idx="780">
                  <c:v>-8.3330685478287876</c:v>
                </c:pt>
                <c:pt idx="781">
                  <c:v>-3.2053603772601278</c:v>
                </c:pt>
                <c:pt idx="782">
                  <c:v>-2.9780931312153953</c:v>
                </c:pt>
                <c:pt idx="783">
                  <c:v>1.2963654934724254</c:v>
                </c:pt>
                <c:pt idx="784">
                  <c:v>-18.283241798433252</c:v>
                </c:pt>
                <c:pt idx="785">
                  <c:v>-26.878990614795029</c:v>
                </c:pt>
                <c:pt idx="786">
                  <c:v>-31.843736254965783</c:v>
                </c:pt>
                <c:pt idx="787">
                  <c:v>-22.599003912200615</c:v>
                </c:pt>
                <c:pt idx="788">
                  <c:v>-32.197224455627719</c:v>
                </c:pt>
                <c:pt idx="789">
                  <c:v>-28.534231357761861</c:v>
                </c:pt>
                <c:pt idx="790">
                  <c:v>-19.546389407310286</c:v>
                </c:pt>
                <c:pt idx="791">
                  <c:v>-20.509704001805538</c:v>
                </c:pt>
                <c:pt idx="792">
                  <c:v>-28.679315179506311</c:v>
                </c:pt>
                <c:pt idx="793">
                  <c:v>-24.564468358196386</c:v>
                </c:pt>
                <c:pt idx="794">
                  <c:v>-15.90740445887517</c:v>
                </c:pt>
                <c:pt idx="795">
                  <c:v>-34.91998907216805</c:v>
                </c:pt>
                <c:pt idx="796">
                  <c:v>-28.129702765358118</c:v>
                </c:pt>
                <c:pt idx="797">
                  <c:v>-18.621998227124784</c:v>
                </c:pt>
                <c:pt idx="798">
                  <c:v>-15.058708041299866</c:v>
                </c:pt>
                <c:pt idx="799">
                  <c:v>-34.192983232612008</c:v>
                </c:pt>
                <c:pt idx="800">
                  <c:v>-32.247587701422134</c:v>
                </c:pt>
                <c:pt idx="801">
                  <c:v>-21.727026856612156</c:v>
                </c:pt>
                <c:pt idx="802">
                  <c:v>-40.072469051578601</c:v>
                </c:pt>
                <c:pt idx="803">
                  <c:v>-31.216317047871684</c:v>
                </c:pt>
                <c:pt idx="804">
                  <c:v>-20.547746605831634</c:v>
                </c:pt>
                <c:pt idx="805">
                  <c:v>-41.596212335941559</c:v>
                </c:pt>
                <c:pt idx="806">
                  <c:v>-49.700400625979313</c:v>
                </c:pt>
                <c:pt idx="807">
                  <c:v>-52.347883342725254</c:v>
                </c:pt>
                <c:pt idx="808">
                  <c:v>-37.670784244006811</c:v>
                </c:pt>
                <c:pt idx="809">
                  <c:v>-25.26181430343285</c:v>
                </c:pt>
                <c:pt idx="810">
                  <c:v>-14.792874100423909</c:v>
                </c:pt>
                <c:pt idx="811">
                  <c:v>-5.9828327261360812</c:v>
                </c:pt>
                <c:pt idx="812">
                  <c:v>-25.675220444500226</c:v>
                </c:pt>
                <c:pt idx="813">
                  <c:v>-21.720908057673959</c:v>
                </c:pt>
                <c:pt idx="814">
                  <c:v>-17.524864672582346</c:v>
                </c:pt>
                <c:pt idx="815">
                  <c:v>-8.0276145453540551</c:v>
                </c:pt>
                <c:pt idx="816">
                  <c:v>-6.937559627518965</c:v>
                </c:pt>
                <c:pt idx="817">
                  <c:v>-4.2850900036585884</c:v>
                </c:pt>
                <c:pt idx="818">
                  <c:v>3.1160413482914535</c:v>
                </c:pt>
                <c:pt idx="819">
                  <c:v>-16.887845484254747</c:v>
                </c:pt>
                <c:pt idx="820">
                  <c:v>-10.381683291472804</c:v>
                </c:pt>
                <c:pt idx="821">
                  <c:v>-18.791487431895156</c:v>
                </c:pt>
                <c:pt idx="822">
                  <c:v>-8.87589332003121</c:v>
                </c:pt>
                <c:pt idx="823">
                  <c:v>-16.019457793369448</c:v>
                </c:pt>
                <c:pt idx="824">
                  <c:v>-6.4717618840083446</c:v>
                </c:pt>
                <c:pt idx="825">
                  <c:v>1.5391393254707069</c:v>
                </c:pt>
                <c:pt idx="826">
                  <c:v>-19.205358775868149</c:v>
                </c:pt>
                <c:pt idx="827">
                  <c:v>-23.72803283761472</c:v>
                </c:pt>
                <c:pt idx="828">
                  <c:v>-27.667674968063849</c:v>
                </c:pt>
                <c:pt idx="829">
                  <c:v>-23.390597720180935</c:v>
                </c:pt>
                <c:pt idx="830">
                  <c:v>-26.513925608958559</c:v>
                </c:pt>
                <c:pt idx="831">
                  <c:v>-22.021186612463111</c:v>
                </c:pt>
                <c:pt idx="832">
                  <c:v>-10.992054028278261</c:v>
                </c:pt>
                <c:pt idx="833">
                  <c:v>-1.7262082128437299</c:v>
                </c:pt>
                <c:pt idx="834">
                  <c:v>-19.03823447539564</c:v>
                </c:pt>
                <c:pt idx="835">
                  <c:v>-22.787503951968347</c:v>
                </c:pt>
                <c:pt idx="836">
                  <c:v>-11.447734520964673</c:v>
                </c:pt>
                <c:pt idx="837">
                  <c:v>-12.976608621141978</c:v>
                </c:pt>
                <c:pt idx="838">
                  <c:v>-18.572803927340871</c:v>
                </c:pt>
                <c:pt idx="839">
                  <c:v>-7.7748999865163455</c:v>
                </c:pt>
                <c:pt idx="840">
                  <c:v>-3.8465691381171894</c:v>
                </c:pt>
                <c:pt idx="841">
                  <c:v>-13.637943431163748</c:v>
                </c:pt>
                <c:pt idx="842">
                  <c:v>-3.5598146306817569</c:v>
                </c:pt>
                <c:pt idx="843">
                  <c:v>3.0137040752680875</c:v>
                </c:pt>
                <c:pt idx="844">
                  <c:v>4.9269588289701076</c:v>
                </c:pt>
                <c:pt idx="845">
                  <c:v>-5.7968890942212994</c:v>
                </c:pt>
                <c:pt idx="846">
                  <c:v>-15.311735012625604</c:v>
                </c:pt>
                <c:pt idx="847">
                  <c:v>-4.9034369204991748</c:v>
                </c:pt>
                <c:pt idx="848">
                  <c:v>-16.810036350486939</c:v>
                </c:pt>
                <c:pt idx="849">
                  <c:v>-22.764333709080489</c:v>
                </c:pt>
                <c:pt idx="850">
                  <c:v>-32.444904513519035</c:v>
                </c:pt>
                <c:pt idx="851">
                  <c:v>-40.525331429771967</c:v>
                </c:pt>
                <c:pt idx="852">
                  <c:v>-53.426401803814315</c:v>
                </c:pt>
                <c:pt idx="853">
                  <c:v>-36.214095375959218</c:v>
                </c:pt>
                <c:pt idx="854">
                  <c:v>-26.179141373822105</c:v>
                </c:pt>
                <c:pt idx="855">
                  <c:v>-20.15124060545628</c:v>
                </c:pt>
                <c:pt idx="856">
                  <c:v>-32.881445266601006</c:v>
                </c:pt>
                <c:pt idx="857">
                  <c:v>-39.467836087604411</c:v>
                </c:pt>
                <c:pt idx="858">
                  <c:v>-24.007629645016777</c:v>
                </c:pt>
                <c:pt idx="859">
                  <c:v>-25.43987993575972</c:v>
                </c:pt>
                <c:pt idx="860">
                  <c:v>-12.101763240477425</c:v>
                </c:pt>
                <c:pt idx="861">
                  <c:v>-0.90013579054571835</c:v>
                </c:pt>
                <c:pt idx="862">
                  <c:v>-27.348688550839086</c:v>
                </c:pt>
                <c:pt idx="863">
                  <c:v>-27.546444640911645</c:v>
                </c:pt>
                <c:pt idx="864">
                  <c:v>-21.638456727703939</c:v>
                </c:pt>
                <c:pt idx="865">
                  <c:v>-15.238819029143414</c:v>
                </c:pt>
                <c:pt idx="866">
                  <c:v>-18.287663611201111</c:v>
                </c:pt>
                <c:pt idx="867">
                  <c:v>-5.6986775689391891</c:v>
                </c:pt>
                <c:pt idx="868">
                  <c:v>-15.032438643886906</c:v>
                </c:pt>
                <c:pt idx="869">
                  <c:v>-38.529165806448972</c:v>
                </c:pt>
                <c:pt idx="870">
                  <c:v>-37.117569602992589</c:v>
                </c:pt>
                <c:pt idx="871">
                  <c:v>-21.126497372879442</c:v>
                </c:pt>
                <c:pt idx="872">
                  <c:v>-30.898877420564091</c:v>
                </c:pt>
                <c:pt idx="873">
                  <c:v>-43.554240054271091</c:v>
                </c:pt>
                <c:pt idx="874">
                  <c:v>-26.187182121746105</c:v>
                </c:pt>
                <c:pt idx="875">
                  <c:v>-24.221252075749874</c:v>
                </c:pt>
                <c:pt idx="876">
                  <c:v>-9.8391430846246237</c:v>
                </c:pt>
                <c:pt idx="877">
                  <c:v>-8.2310718094496735</c:v>
                </c:pt>
                <c:pt idx="878">
                  <c:v>-26.965403083250735</c:v>
                </c:pt>
                <c:pt idx="879">
                  <c:v>-31.066729920909964</c:v>
                </c:pt>
                <c:pt idx="880">
                  <c:v>-15.308140370376833</c:v>
                </c:pt>
                <c:pt idx="881">
                  <c:v>-2.0703132622083729</c:v>
                </c:pt>
                <c:pt idx="882">
                  <c:v>-0.26160311978777884</c:v>
                </c:pt>
                <c:pt idx="883">
                  <c:v>-9.1449218335454248</c:v>
                </c:pt>
                <c:pt idx="884">
                  <c:v>-22.203583336099285</c:v>
                </c:pt>
                <c:pt idx="885">
                  <c:v>-7.7254103643038832</c:v>
                </c:pt>
                <c:pt idx="886">
                  <c:v>-12.07760097169853</c:v>
                </c:pt>
                <c:pt idx="887">
                  <c:v>-24.185292429002558</c:v>
                </c:pt>
                <c:pt idx="888">
                  <c:v>-9.2339550346753043</c:v>
                </c:pt>
                <c:pt idx="889">
                  <c:v>-31.216053830460396</c:v>
                </c:pt>
                <c:pt idx="890">
                  <c:v>-48.312585292816436</c:v>
                </c:pt>
                <c:pt idx="891">
                  <c:v>-29.120184457601368</c:v>
                </c:pt>
                <c:pt idx="892">
                  <c:v>-12.96218857351802</c:v>
                </c:pt>
                <c:pt idx="893">
                  <c:v>0.60185624300586937</c:v>
                </c:pt>
                <c:pt idx="894">
                  <c:v>11.949316000223121</c:v>
                </c:pt>
                <c:pt idx="895">
                  <c:v>21.403485334492572</c:v>
                </c:pt>
                <c:pt idx="896">
                  <c:v>29.241315847743579</c:v>
                </c:pt>
                <c:pt idx="897">
                  <c:v>30.214564114451079</c:v>
                </c:pt>
                <c:pt idx="898">
                  <c:v>30.304834554912283</c:v>
                </c:pt>
                <c:pt idx="899">
                  <c:v>36.384075010009362</c:v>
                </c:pt>
                <c:pt idx="900">
                  <c:v>35.938935815940901</c:v>
                </c:pt>
                <c:pt idx="901">
                  <c:v>40.852326368468852</c:v>
                </c:pt>
                <c:pt idx="902">
                  <c:v>44.824577217289963</c:v>
                </c:pt>
                <c:pt idx="903">
                  <c:v>21.805356576448816</c:v>
                </c:pt>
                <c:pt idx="904">
                  <c:v>28.660684351199265</c:v>
                </c:pt>
                <c:pt idx="905">
                  <c:v>20.294170569693847</c:v>
                </c:pt>
                <c:pt idx="906">
                  <c:v>17.794114240374043</c:v>
                </c:pt>
                <c:pt idx="907">
                  <c:v>18.315039508220814</c:v>
                </c:pt>
                <c:pt idx="908">
                  <c:v>25.450881604758528</c:v>
                </c:pt>
                <c:pt idx="909">
                  <c:v>31.335120632457567</c:v>
                </c:pt>
                <c:pt idx="910">
                  <c:v>4.0511331500817391</c:v>
                </c:pt>
                <c:pt idx="911">
                  <c:v>-6.77829560438947</c:v>
                </c:pt>
                <c:pt idx="912">
                  <c:v>-2.6340989309048695</c:v>
                </c:pt>
                <c:pt idx="913">
                  <c:v>-0.76611770434665516</c:v>
                </c:pt>
                <c:pt idx="914">
                  <c:v>-11.541340495374996</c:v>
                </c:pt>
                <c:pt idx="915">
                  <c:v>0.33596064034746576</c:v>
                </c:pt>
                <c:pt idx="916">
                  <c:v>2.8745154660188206</c:v>
                </c:pt>
                <c:pt idx="917">
                  <c:v>-5.6965220453786714</c:v>
                </c:pt>
                <c:pt idx="918">
                  <c:v>-16.161211520747415</c:v>
                </c:pt>
                <c:pt idx="919">
                  <c:v>-22.392767301087417</c:v>
                </c:pt>
                <c:pt idx="920">
                  <c:v>-8.6042127251097043</c:v>
                </c:pt>
                <c:pt idx="921">
                  <c:v>-27.482941846144996</c:v>
                </c:pt>
                <c:pt idx="922">
                  <c:v>-12.740592941140008</c:v>
                </c:pt>
                <c:pt idx="923">
                  <c:v>-17.020870411982301</c:v>
                </c:pt>
                <c:pt idx="924">
                  <c:v>-3.8853853351633347</c:v>
                </c:pt>
                <c:pt idx="925">
                  <c:v>-14.127086987433302</c:v>
                </c:pt>
                <c:pt idx="926">
                  <c:v>-13.128503720327785</c:v>
                </c:pt>
                <c:pt idx="927">
                  <c:v>-0.52258539574178542</c:v>
                </c:pt>
                <c:pt idx="928">
                  <c:v>-18.74037963640879</c:v>
                </c:pt>
                <c:pt idx="929">
                  <c:v>-5.1527163832376175</c:v>
                </c:pt>
                <c:pt idx="930">
                  <c:v>-8.7225875510493722</c:v>
                </c:pt>
                <c:pt idx="931">
                  <c:v>-13.212930135167198</c:v>
                </c:pt>
                <c:pt idx="932">
                  <c:v>-0.43557076631623204</c:v>
                </c:pt>
                <c:pt idx="933">
                  <c:v>10.257170646961498</c:v>
                </c:pt>
                <c:pt idx="934">
                  <c:v>-1.483587118278777</c:v>
                </c:pt>
                <c:pt idx="935">
                  <c:v>-14.463749781989065</c:v>
                </c:pt>
                <c:pt idx="936">
                  <c:v>-13.575148644202486</c:v>
                </c:pt>
                <c:pt idx="937">
                  <c:v>-13.568903649169485</c:v>
                </c:pt>
                <c:pt idx="938">
                  <c:v>-0.62026360689979754</c:v>
                </c:pt>
                <c:pt idx="939">
                  <c:v>-10.383815600079245</c:v>
                </c:pt>
                <c:pt idx="940">
                  <c:v>2.0822389076688239</c:v>
                </c:pt>
                <c:pt idx="941">
                  <c:v>-2.2979918066224769</c:v>
                </c:pt>
                <c:pt idx="942">
                  <c:v>3.3691382481086833</c:v>
                </c:pt>
                <c:pt idx="943">
                  <c:v>-6.9080561219057444</c:v>
                </c:pt>
                <c:pt idx="944">
                  <c:v>5.0032984396532925</c:v>
                </c:pt>
                <c:pt idx="945">
                  <c:v>-4.1805283504696007</c:v>
                </c:pt>
                <c:pt idx="946">
                  <c:v>7.2827170168101247</c:v>
                </c:pt>
                <c:pt idx="947">
                  <c:v>16.849640973728498</c:v>
                </c:pt>
                <c:pt idx="948">
                  <c:v>-9.1015030656314053</c:v>
                </c:pt>
                <c:pt idx="949">
                  <c:v>3.1140413880525983</c:v>
                </c:pt>
                <c:pt idx="950">
                  <c:v>-2.5847855023616546</c:v>
                </c:pt>
                <c:pt idx="951">
                  <c:v>-5.2354713171220055</c:v>
                </c:pt>
                <c:pt idx="952">
                  <c:v>6.3648918151435652</c:v>
                </c:pt>
                <c:pt idx="953">
                  <c:v>-7.267593087161913</c:v>
                </c:pt>
                <c:pt idx="954">
                  <c:v>-6.4707178928761522</c:v>
                </c:pt>
                <c:pt idx="955">
                  <c:v>5.3563978067400768</c:v>
                </c:pt>
                <c:pt idx="956">
                  <c:v>6.3260034676205237</c:v>
                </c:pt>
                <c:pt idx="957">
                  <c:v>-12.486829902757123</c:v>
                </c:pt>
                <c:pt idx="958">
                  <c:v>-6.791660444288226</c:v>
                </c:pt>
                <c:pt idx="959">
                  <c:v>-13.938570827867707</c:v>
                </c:pt>
                <c:pt idx="960">
                  <c:v>-8.2387285949856732</c:v>
                </c:pt>
                <c:pt idx="961">
                  <c:v>-19.342283296060614</c:v>
                </c:pt>
                <c:pt idx="962">
                  <c:v>-5.2466274224836553</c:v>
                </c:pt>
                <c:pt idx="963">
                  <c:v>-8.0805288771693284</c:v>
                </c:pt>
                <c:pt idx="964">
                  <c:v>-7.5720058464737576</c:v>
                </c:pt>
                <c:pt idx="965">
                  <c:v>4.673057661681284</c:v>
                </c:pt>
                <c:pt idx="966">
                  <c:v>-8.6298247691198782</c:v>
                </c:pt>
                <c:pt idx="967">
                  <c:v>3.8014022607849967</c:v>
                </c:pt>
                <c:pt idx="968">
                  <c:v>-0.46024587834487818</c:v>
                </c:pt>
                <c:pt idx="969">
                  <c:v>10.625807875574836</c:v>
                </c:pt>
                <c:pt idx="970">
                  <c:v>9.7424181326791626</c:v>
                </c:pt>
                <c:pt idx="971">
                  <c:v>19.093451143274351</c:v>
                </c:pt>
                <c:pt idx="972">
                  <c:v>8.5298649849857213</c:v>
                </c:pt>
                <c:pt idx="973">
                  <c:v>4.0253851893259025</c:v>
                </c:pt>
                <c:pt idx="974">
                  <c:v>14.202162689592427</c:v>
                </c:pt>
                <c:pt idx="975">
                  <c:v>22.669118820122947</c:v>
                </c:pt>
                <c:pt idx="976">
                  <c:v>29.676608919750109</c:v>
                </c:pt>
                <c:pt idx="977">
                  <c:v>35.439078156445795</c:v>
                </c:pt>
                <c:pt idx="978">
                  <c:v>40.140195007026385</c:v>
                </c:pt>
                <c:pt idx="979">
                  <c:v>43.937251300345423</c:v>
                </c:pt>
                <c:pt idx="980">
                  <c:v>46.964933602577176</c:v>
                </c:pt>
                <c:pt idx="981">
                  <c:v>49.338555754775939</c:v>
                </c:pt>
                <c:pt idx="982">
                  <c:v>51.156829542823957</c:v>
                </c:pt>
                <c:pt idx="983">
                  <c:v>41.253882339820535</c:v>
                </c:pt>
                <c:pt idx="984">
                  <c:v>44.077780658600588</c:v>
                </c:pt>
                <c:pt idx="985">
                  <c:v>46.290709929897488</c:v>
                </c:pt>
                <c:pt idx="986">
                  <c:v>34.506440851017018</c:v>
                </c:pt>
                <c:pt idx="987">
                  <c:v>22.932217605249626</c:v>
                </c:pt>
                <c:pt idx="988">
                  <c:v>6.630019863535253</c:v>
                </c:pt>
                <c:pt idx="989">
                  <c:v>5.5120924338574611</c:v>
                </c:pt>
                <c:pt idx="990">
                  <c:v>13.627339916392856</c:v>
                </c:pt>
                <c:pt idx="991">
                  <c:v>11.973202300023168</c:v>
                </c:pt>
                <c:pt idx="992">
                  <c:v>18.946498028162736</c:v>
                </c:pt>
                <c:pt idx="993">
                  <c:v>17.653281195149717</c:v>
                </c:pt>
                <c:pt idx="994">
                  <c:v>1.2472280586995481</c:v>
                </c:pt>
                <c:pt idx="995">
                  <c:v>-14.573099491046847</c:v>
                </c:pt>
                <c:pt idx="996">
                  <c:v>-13.476067102429738</c:v>
                </c:pt>
                <c:pt idx="997">
                  <c:v>-2.3811146034425263</c:v>
                </c:pt>
                <c:pt idx="998">
                  <c:v>6.9105161086469167</c:v>
                </c:pt>
                <c:pt idx="999">
                  <c:v>14.661640731318187</c:v>
                </c:pt>
                <c:pt idx="1000">
                  <c:v>21.097406093378787</c:v>
                </c:pt>
                <c:pt idx="1001">
                  <c:v>11.760198178322767</c:v>
                </c:pt>
                <c:pt idx="1002">
                  <c:v>2.6269555072952073</c:v>
                </c:pt>
                <c:pt idx="1003">
                  <c:v>-1.1268188212084596</c:v>
                </c:pt>
                <c:pt idx="1004">
                  <c:v>7.7697911584150319</c:v>
                </c:pt>
                <c:pt idx="1005">
                  <c:v>15.187465525180215</c:v>
                </c:pt>
                <c:pt idx="1006">
                  <c:v>21.34243296973483</c:v>
                </c:pt>
                <c:pt idx="1007">
                  <c:v>26.419914460859658</c:v>
                </c:pt>
                <c:pt idx="1008">
                  <c:v>30.578555727376148</c:v>
                </c:pt>
                <c:pt idx="1009">
                  <c:v>33.954226461511112</c:v>
                </c:pt>
                <c:pt idx="1010">
                  <c:v>36.663276713673326</c:v>
                </c:pt>
                <c:pt idx="1011">
                  <c:v>38.805328024279561</c:v>
                </c:pt>
                <c:pt idx="1012">
                  <c:v>40.465665760282462</c:v>
                </c:pt>
                <c:pt idx="1013">
                  <c:v>41.717289628637673</c:v>
                </c:pt>
                <c:pt idx="1014">
                  <c:v>42.622671200021152</c:v>
                </c:pt>
                <c:pt idx="1015">
                  <c:v>28.971331728457599</c:v>
                </c:pt>
                <c:pt idx="1016">
                  <c:v>31.714169001474289</c:v>
                </c:pt>
                <c:pt idx="1017">
                  <c:v>33.901324784333582</c:v>
                </c:pt>
                <c:pt idx="1018">
                  <c:v>35.616083280248731</c:v>
                </c:pt>
                <c:pt idx="1019">
                  <c:v>36.929738064993209</c:v>
                </c:pt>
                <c:pt idx="1020">
                  <c:v>37.903307245204601</c:v>
                </c:pt>
                <c:pt idx="1021">
                  <c:v>38.589003541418194</c:v>
                </c:pt>
                <c:pt idx="1022">
                  <c:v>25.046018117360806</c:v>
                </c:pt>
                <c:pt idx="1023">
                  <c:v>16.00798943560747</c:v>
                </c:pt>
                <c:pt idx="1024">
                  <c:v>19.997536901094112</c:v>
                </c:pt>
                <c:pt idx="1025">
                  <c:v>23.267710845341114</c:v>
                </c:pt>
                <c:pt idx="1026">
                  <c:v>25.924836965883365</c:v>
                </c:pt>
                <c:pt idx="1027">
                  <c:v>28.059966859378299</c:v>
                </c:pt>
                <c:pt idx="1028">
                  <c:v>29.751062053053044</c:v>
                </c:pt>
                <c:pt idx="1029">
                  <c:v>30.454508840777315</c:v>
                </c:pt>
                <c:pt idx="1030">
                  <c:v>22.179044218122186</c:v>
                </c:pt>
                <c:pt idx="1031">
                  <c:v>24.550070267811698</c:v>
                </c:pt>
                <c:pt idx="1032">
                  <c:v>26.450486383307645</c:v>
                </c:pt>
                <c:pt idx="1033">
                  <c:v>27.950662839187558</c:v>
                </c:pt>
                <c:pt idx="1034">
                  <c:v>29.110842244994608</c:v>
                </c:pt>
                <c:pt idx="1035">
                  <c:v>29.982588134734538</c:v>
                </c:pt>
                <c:pt idx="1036">
                  <c:v>30.610026572630076</c:v>
                </c:pt>
                <c:pt idx="1037">
                  <c:v>22.931624630962293</c:v>
                </c:pt>
                <c:pt idx="1038">
                  <c:v>24.528126323883257</c:v>
                </c:pt>
                <c:pt idx="1039">
                  <c:v>25.780545678082831</c:v>
                </c:pt>
                <c:pt idx="1040">
                  <c:v>26.740799472147501</c:v>
                </c:pt>
                <c:pt idx="1041">
                  <c:v>27.453322036323556</c:v>
                </c:pt>
                <c:pt idx="1042">
                  <c:v>27.956135739558199</c:v>
                </c:pt>
                <c:pt idx="1043">
                  <c:v>28.281768512538353</c:v>
                </c:pt>
                <c:pt idx="1044">
                  <c:v>28.458040259615146</c:v>
                </c:pt>
                <c:pt idx="1045">
                  <c:v>28.508736890639902</c:v>
                </c:pt>
                <c:pt idx="1046">
                  <c:v>28.454188027855722</c:v>
                </c:pt>
                <c:pt idx="1047">
                  <c:v>28.311762149376928</c:v>
                </c:pt>
                <c:pt idx="1048">
                  <c:v>28.096290964835568</c:v>
                </c:pt>
                <c:pt idx="1049">
                  <c:v>27.820433133672267</c:v>
                </c:pt>
                <c:pt idx="1050">
                  <c:v>21.86784313503334</c:v>
                </c:pt>
                <c:pt idx="1051">
                  <c:v>17.360819384012224</c:v>
                </c:pt>
                <c:pt idx="1052">
                  <c:v>18.609633458382262</c:v>
                </c:pt>
                <c:pt idx="1053">
                  <c:v>19.591261447622564</c:v>
                </c:pt>
                <c:pt idx="1054">
                  <c:v>20.345986699001784</c:v>
                </c:pt>
                <c:pt idx="1055">
                  <c:v>20.908287464785076</c:v>
                </c:pt>
                <c:pt idx="1056">
                  <c:v>21.307667399879985</c:v>
                </c:pt>
                <c:pt idx="1057">
                  <c:v>21.569367388429196</c:v>
                </c:pt>
                <c:pt idx="1058">
                  <c:v>21.714975653036937</c:v>
                </c:pt>
                <c:pt idx="1059">
                  <c:v>21.762950678344655</c:v>
                </c:pt>
                <c:pt idx="1060">
                  <c:v>21.729069404696197</c:v>
                </c:pt>
                <c:pt idx="1061">
                  <c:v>15.525978034892734</c:v>
                </c:pt>
                <c:pt idx="1062">
                  <c:v>16.383660160720815</c:v>
                </c:pt>
                <c:pt idx="1063">
                  <c:v>10.78856200695547</c:v>
                </c:pt>
                <c:pt idx="1064">
                  <c:v>12.327277286434274</c:v>
                </c:pt>
                <c:pt idx="1065">
                  <c:v>13.572844230193976</c:v>
                </c:pt>
                <c:pt idx="1066">
                  <c:v>9.8330538354140202</c:v>
                </c:pt>
                <c:pt idx="1067">
                  <c:v>11.406229036259994</c:v>
                </c:pt>
                <c:pt idx="1068">
                  <c:v>5.9524530851438335</c:v>
                </c:pt>
                <c:pt idx="1069">
                  <c:v>8.1001526189543149</c:v>
                </c:pt>
                <c:pt idx="1070">
                  <c:v>3.2008462675884068</c:v>
                </c:pt>
                <c:pt idx="1071">
                  <c:v>5.7593489590727565</c:v>
                </c:pt>
                <c:pt idx="1072">
                  <c:v>7.8805473031070328</c:v>
                </c:pt>
                <c:pt idx="1073">
                  <c:v>9.6286229674924932</c:v>
                </c:pt>
                <c:pt idx="1074">
                  <c:v>5.6748576289596038</c:v>
                </c:pt>
                <c:pt idx="1075">
                  <c:v>0.92563609525875279</c:v>
                </c:pt>
                <c:pt idx="1076">
                  <c:v>3.7540063898653209</c:v>
                </c:pt>
                <c:pt idx="1077">
                  <c:v>-0.91573821529334865</c:v>
                </c:pt>
                <c:pt idx="1078">
                  <c:v>2.2036106464286256</c:v>
                </c:pt>
                <c:pt idx="1079">
                  <c:v>-11.008341022492541</c:v>
                </c:pt>
                <c:pt idx="1080">
                  <c:v>-12.684724592329665</c:v>
                </c:pt>
                <c:pt idx="1081">
                  <c:v>-7.5708151827636883</c:v>
                </c:pt>
                <c:pt idx="1082">
                  <c:v>-10.240959638763709</c:v>
                </c:pt>
                <c:pt idx="1083">
                  <c:v>-5.4654479943325533</c:v>
                </c:pt>
                <c:pt idx="1084">
                  <c:v>-8.7193550945897087</c:v>
                </c:pt>
                <c:pt idx="1085">
                  <c:v>-15.333306766591988</c:v>
                </c:pt>
                <c:pt idx="1086">
                  <c:v>-9.625989775251746</c:v>
                </c:pt>
                <c:pt idx="1087">
                  <c:v>-12.053095320677084</c:v>
                </c:pt>
                <c:pt idx="1088">
                  <c:v>-6.8075846705204697</c:v>
                </c:pt>
                <c:pt idx="1089">
                  <c:v>-9.1156860153876558</c:v>
                </c:pt>
                <c:pt idx="1090">
                  <c:v>-12.84523446716296</c:v>
                </c:pt>
                <c:pt idx="1091">
                  <c:v>-14.758019108896164</c:v>
                </c:pt>
                <c:pt idx="1092">
                  <c:v>-15.908195989023625</c:v>
                </c:pt>
                <c:pt idx="1093">
                  <c:v>-18.001241283317263</c:v>
                </c:pt>
                <c:pt idx="1094">
                  <c:v>-16.806931423157124</c:v>
                </c:pt>
                <c:pt idx="1095">
                  <c:v>-10.464730208794705</c:v>
                </c:pt>
                <c:pt idx="1096">
                  <c:v>-21.179181811032976</c:v>
                </c:pt>
                <c:pt idx="1097">
                  <c:v>-14.015511444841074</c:v>
                </c:pt>
                <c:pt idx="1098">
                  <c:v>-24.942200487262674</c:v>
                </c:pt>
                <c:pt idx="1099">
                  <c:v>-24.679745738788021</c:v>
                </c:pt>
                <c:pt idx="1100">
                  <c:v>-27.116910317483416</c:v>
                </c:pt>
                <c:pt idx="1101">
                  <c:v>-18.67512656252282</c:v>
                </c:pt>
                <c:pt idx="1102">
                  <c:v>-18.819977139792108</c:v>
                </c:pt>
                <c:pt idx="1103">
                  <c:v>-17.398950829820855</c:v>
                </c:pt>
                <c:pt idx="1104">
                  <c:v>-10.357058234301299</c:v>
                </c:pt>
                <c:pt idx="1105">
                  <c:v>-8.3504676331716681</c:v>
                </c:pt>
                <c:pt idx="1106">
                  <c:v>-23.407009281093231</c:v>
                </c:pt>
                <c:pt idx="1107">
                  <c:v>-15.240962465132725</c:v>
                </c:pt>
                <c:pt idx="1108">
                  <c:v>-14.037498250195931</c:v>
                </c:pt>
                <c:pt idx="1109">
                  <c:v>-13.747295205554273</c:v>
                </c:pt>
                <c:pt idx="1110">
                  <c:v>-12.147236551855627</c:v>
                </c:pt>
                <c:pt idx="1111">
                  <c:v>-5.6318567377001045</c:v>
                </c:pt>
                <c:pt idx="1112">
                  <c:v>-6.5342707138226928</c:v>
                </c:pt>
                <c:pt idx="1113">
                  <c:v>-0.89391209957893381</c:v>
                </c:pt>
                <c:pt idx="1114">
                  <c:v>-3.3619830818798064</c:v>
                </c:pt>
                <c:pt idx="1115">
                  <c:v>-4.7069779069278823</c:v>
                </c:pt>
                <c:pt idx="1116">
                  <c:v>0.66553315070851227</c:v>
                </c:pt>
                <c:pt idx="1117">
                  <c:v>5.1586358276739688</c:v>
                </c:pt>
                <c:pt idx="1118">
                  <c:v>8.9006243402788314</c:v>
                </c:pt>
                <c:pt idx="1119">
                  <c:v>12.001401720416645</c:v>
                </c:pt>
                <c:pt idx="1120">
                  <c:v>14.555108638081563</c:v>
                </c:pt>
                <c:pt idx="1121">
                  <c:v>16.642376641848532</c:v>
                </c:pt>
                <c:pt idx="1122">
                  <c:v>18.3322594727493</c:v>
                </c:pt>
                <c:pt idx="1123">
                  <c:v>19.683888441895011</c:v>
                </c:pt>
                <c:pt idx="1124">
                  <c:v>20.747891292126134</c:v>
                </c:pt>
                <c:pt idx="1125">
                  <c:v>21.567608332482358</c:v>
                </c:pt>
                <c:pt idx="1126">
                  <c:v>22.18013480729579</c:v>
                </c:pt>
                <c:pt idx="1127">
                  <c:v>22.617214324291734</c:v>
                </c:pt>
                <c:pt idx="1128">
                  <c:v>22.906004619722726</c:v>
                </c:pt>
                <c:pt idx="1129">
                  <c:v>23.069733898825792</c:v>
                </c:pt>
                <c:pt idx="1130">
                  <c:v>23.128263384405816</c:v>
                </c:pt>
                <c:pt idx="1131">
                  <c:v>17.434521854025817</c:v>
                </c:pt>
                <c:pt idx="1132">
                  <c:v>12.877141111415256</c:v>
                </c:pt>
                <c:pt idx="1133">
                  <c:v>5.4619274930696342</c:v>
                </c:pt>
                <c:pt idx="1134">
                  <c:v>1.2209258685591138</c:v>
                </c:pt>
                <c:pt idx="1135">
                  <c:v>4.642108434891945</c:v>
                </c:pt>
                <c:pt idx="1136">
                  <c:v>1.6441097759241075E-2</c:v>
                </c:pt>
                <c:pt idx="1137">
                  <c:v>3.6184288323429001</c:v>
                </c:pt>
                <c:pt idx="1138">
                  <c:v>0.76360078429948786</c:v>
                </c:pt>
                <c:pt idx="1139">
                  <c:v>4.2286984012961568</c:v>
                </c:pt>
                <c:pt idx="1140">
                  <c:v>7.113682467214133</c:v>
                </c:pt>
                <c:pt idx="1141">
                  <c:v>-18.829999853368832</c:v>
                </c:pt>
                <c:pt idx="1142">
                  <c:v>-14.868217033675094</c:v>
                </c:pt>
                <c:pt idx="1143">
                  <c:v>-14.742683732048107</c:v>
                </c:pt>
                <c:pt idx="1144">
                  <c:v>-13.344524290101553</c:v>
                </c:pt>
                <c:pt idx="1145">
                  <c:v>-7.4044843342887887</c:v>
                </c:pt>
                <c:pt idx="1146">
                  <c:v>-2.4090614993764419</c:v>
                </c:pt>
                <c:pt idx="1147">
                  <c:v>-4.1401904827512226</c:v>
                </c:pt>
                <c:pt idx="1148">
                  <c:v>-29.220199120259544</c:v>
                </c:pt>
                <c:pt idx="1149">
                  <c:v>-20.541362132867661</c:v>
                </c:pt>
                <c:pt idx="1150">
                  <c:v>-13.209609544325922</c:v>
                </c:pt>
                <c:pt idx="1151">
                  <c:v>-7.0299471418579174</c:v>
                </c:pt>
                <c:pt idx="1152">
                  <c:v>-8.5672025903307514</c:v>
                </c:pt>
                <c:pt idx="1153">
                  <c:v>-3.09243265065043</c:v>
                </c:pt>
                <c:pt idx="1154">
                  <c:v>-14.351817556051763</c:v>
                </c:pt>
                <c:pt idx="1155">
                  <c:v>-37.171619832149304</c:v>
                </c:pt>
                <c:pt idx="1156">
                  <c:v>-26.840972689590956</c:v>
                </c:pt>
                <c:pt idx="1157">
                  <c:v>-24.090546942111551</c:v>
                </c:pt>
                <c:pt idx="1158">
                  <c:v>-15.722348708022963</c:v>
                </c:pt>
                <c:pt idx="1159">
                  <c:v>-15.091552400901136</c:v>
                </c:pt>
                <c:pt idx="1160">
                  <c:v>-8.0877685779321951</c:v>
                </c:pt>
                <c:pt idx="1161">
                  <c:v>-2.1999502479039919</c:v>
                </c:pt>
                <c:pt idx="1162">
                  <c:v>2.7340744440512594</c:v>
                </c:pt>
                <c:pt idx="1163">
                  <c:v>6.8532445113197653</c:v>
                </c:pt>
                <c:pt idx="1164">
                  <c:v>3.6769438039617128</c:v>
                </c:pt>
                <c:pt idx="1165">
                  <c:v>7.6063590494921804</c:v>
                </c:pt>
                <c:pt idx="1166">
                  <c:v>4.2165794282370896</c:v>
                </c:pt>
                <c:pt idx="1167">
                  <c:v>8.0176768219207943</c:v>
                </c:pt>
                <c:pt idx="1168">
                  <c:v>3.8682968288060664</c:v>
                </c:pt>
                <c:pt idx="1169">
                  <c:v>7.6858282058978062</c:v>
                </c:pt>
                <c:pt idx="1170">
                  <c:v>10.853946881267433</c:v>
                </c:pt>
                <c:pt idx="1171">
                  <c:v>7.2740939807900844</c:v>
                </c:pt>
                <c:pt idx="1172">
                  <c:v>10.447774567530846</c:v>
                </c:pt>
                <c:pt idx="1173">
                  <c:v>8.2984808592679045</c:v>
                </c:pt>
                <c:pt idx="1174">
                  <c:v>11.241151835145622</c:v>
                </c:pt>
                <c:pt idx="1175">
                  <c:v>6.9990800944339711</c:v>
                </c:pt>
                <c:pt idx="1176">
                  <c:v>-9.7877863283874618</c:v>
                </c:pt>
                <c:pt idx="1177">
                  <c:v>-3.921005218474825</c:v>
                </c:pt>
                <c:pt idx="1178">
                  <c:v>-2.8758720271245437</c:v>
                </c:pt>
                <c:pt idx="1179">
                  <c:v>1.8855519085873382</c:v>
                </c:pt>
                <c:pt idx="1180">
                  <c:v>-5.1093129340094805</c:v>
                </c:pt>
                <c:pt idx="1181">
                  <c:v>2.771958862722812E-2</c:v>
                </c:pt>
                <c:pt idx="1182">
                  <c:v>0.36774435386533355</c:v>
                </c:pt>
                <c:pt idx="1183">
                  <c:v>-32.863757864179881</c:v>
                </c:pt>
                <c:pt idx="1184">
                  <c:v>-44.513522448448391</c:v>
                </c:pt>
                <c:pt idx="1185">
                  <c:v>-38.685354303147726</c:v>
                </c:pt>
                <c:pt idx="1186">
                  <c:v>-47.71226002407591</c:v>
                </c:pt>
                <c:pt idx="1187">
                  <c:v>-39.208574810893126</c:v>
                </c:pt>
                <c:pt idx="1188">
                  <c:v>-27.815241010709919</c:v>
                </c:pt>
                <c:pt idx="1189">
                  <c:v>-18.187433677867141</c:v>
                </c:pt>
                <c:pt idx="1190">
                  <c:v>-10.069651237196425</c:v>
                </c:pt>
                <c:pt idx="1191">
                  <c:v>-11.230589564944069</c:v>
                </c:pt>
                <c:pt idx="1192">
                  <c:v>-11.914263847464397</c:v>
                </c:pt>
                <c:pt idx="1193">
                  <c:v>-4.7076978939015959</c:v>
                </c:pt>
                <c:pt idx="1194">
                  <c:v>-3.3242015589684328</c:v>
                </c:pt>
                <c:pt idx="1195">
                  <c:v>-13.753132511510856</c:v>
                </c:pt>
                <c:pt idx="1196">
                  <c:v>-6.172244354415362</c:v>
                </c:pt>
                <c:pt idx="1197">
                  <c:v>0.19194180544826622</c:v>
                </c:pt>
                <c:pt idx="1198">
                  <c:v>-18.840480461487097</c:v>
                </c:pt>
                <c:pt idx="1199">
                  <c:v>-13.873270928169454</c:v>
                </c:pt>
                <c:pt idx="1200">
                  <c:v>-6.1411559073384652</c:v>
                </c:pt>
                <c:pt idx="1201">
                  <c:v>-7.2933958698154626</c:v>
                </c:pt>
                <c:pt idx="1202">
                  <c:v>-15.448064696004323</c:v>
                </c:pt>
                <c:pt idx="1203">
                  <c:v>-7.3606002965024757</c:v>
                </c:pt>
                <c:pt idx="1204">
                  <c:v>-0.56850219250942757</c:v>
                </c:pt>
                <c:pt idx="1205">
                  <c:v>-2.6095748599420787</c:v>
                </c:pt>
                <c:pt idx="1206">
                  <c:v>-1.194368401875721</c:v>
                </c:pt>
                <c:pt idx="1207">
                  <c:v>-7.7063916770927321</c:v>
                </c:pt>
                <c:pt idx="1208">
                  <c:v>-18.530324786025702</c:v>
                </c:pt>
                <c:pt idx="1209">
                  <c:v>-31.734890160214427</c:v>
                </c:pt>
                <c:pt idx="1210">
                  <c:v>-28.593999656439628</c:v>
                </c:pt>
                <c:pt idx="1211">
                  <c:v>-18.025911004789833</c:v>
                </c:pt>
                <c:pt idx="1212">
                  <c:v>-25.667745292848878</c:v>
                </c:pt>
                <c:pt idx="1213">
                  <c:v>-15.428794577099474</c:v>
                </c:pt>
                <c:pt idx="1214">
                  <c:v>-6.8090303912101859</c:v>
                </c:pt>
                <c:pt idx="1215">
                  <c:v>0.42658532348360723</c:v>
                </c:pt>
                <c:pt idx="1216">
                  <c:v>6.4794250530454747</c:v>
                </c:pt>
                <c:pt idx="1217">
                  <c:v>-2.4046594761410063</c:v>
                </c:pt>
                <c:pt idx="1218">
                  <c:v>-8.959625920711531</c:v>
                </c:pt>
                <c:pt idx="1219">
                  <c:v>-23.952490272560631</c:v>
                </c:pt>
                <c:pt idx="1220">
                  <c:v>-13.821307076241993</c:v>
                </c:pt>
                <c:pt idx="1221">
                  <c:v>-21.596707166818092</c:v>
                </c:pt>
                <c:pt idx="1222">
                  <c:v>-11.729672184215715</c:v>
                </c:pt>
                <c:pt idx="1223">
                  <c:v>-23.425113415833401</c:v>
                </c:pt>
                <c:pt idx="1224">
                  <c:v>-13.139989026588907</c:v>
                </c:pt>
                <c:pt idx="1225">
                  <c:v>-25.585089064749667</c:v>
                </c:pt>
                <c:pt idx="1226">
                  <c:v>-14.815597637276191</c:v>
                </c:pt>
                <c:pt idx="1227">
                  <c:v>-13.084830668583166</c:v>
                </c:pt>
                <c:pt idx="1228">
                  <c:v>-22.799155481620346</c:v>
                </c:pt>
                <c:pt idx="1229">
                  <c:v>-18.096586599054113</c:v>
                </c:pt>
                <c:pt idx="1230">
                  <c:v>-26.209873906161775</c:v>
                </c:pt>
                <c:pt idx="1231">
                  <c:v>-15.015226979775115</c:v>
                </c:pt>
                <c:pt idx="1232">
                  <c:v>-13.691967214908125</c:v>
                </c:pt>
                <c:pt idx="1233">
                  <c:v>-26.321511876907493</c:v>
                </c:pt>
                <c:pt idx="1234">
                  <c:v>-17.778608730563747</c:v>
                </c:pt>
                <c:pt idx="1235">
                  <c:v>-36.415470013791193</c:v>
                </c:pt>
                <c:pt idx="1236">
                  <c:v>-26.017144862975428</c:v>
                </c:pt>
                <c:pt idx="1237">
                  <c:v>-36.996106999153469</c:v>
                </c:pt>
                <c:pt idx="1238">
                  <c:v>-23.454605565482183</c:v>
                </c:pt>
                <c:pt idx="1239">
                  <c:v>-19.277874414976679</c:v>
                </c:pt>
                <c:pt idx="1240">
                  <c:v>-32.193320886271479</c:v>
                </c:pt>
                <c:pt idx="1241">
                  <c:v>-29.415383849034228</c:v>
                </c:pt>
                <c:pt idx="1242">
                  <c:v>-16.756649512267586</c:v>
                </c:pt>
                <c:pt idx="1243">
                  <c:v>-14.169199524659192</c:v>
                </c:pt>
                <c:pt idx="1244">
                  <c:v>-16.215281509433609</c:v>
                </c:pt>
                <c:pt idx="1245">
                  <c:v>-14.583702892920257</c:v>
                </c:pt>
                <c:pt idx="1246">
                  <c:v>-4.1365190747052765</c:v>
                </c:pt>
                <c:pt idx="1247">
                  <c:v>-21.172475746965162</c:v>
                </c:pt>
                <c:pt idx="1248">
                  <c:v>-15.466465085839204</c:v>
                </c:pt>
                <c:pt idx="1249">
                  <c:v>-32.887298120795577</c:v>
                </c:pt>
                <c:pt idx="1250">
                  <c:v>-19.201218625824396</c:v>
                </c:pt>
                <c:pt idx="1251">
                  <c:v>-36.348219393209661</c:v>
                </c:pt>
                <c:pt idx="1252">
                  <c:v>-21.908147860500691</c:v>
                </c:pt>
                <c:pt idx="1253">
                  <c:v>-30.851716755375165</c:v>
                </c:pt>
                <c:pt idx="1254">
                  <c:v>-25.605768562802865</c:v>
                </c:pt>
                <c:pt idx="1255">
                  <c:v>-12.653016780709038</c:v>
                </c:pt>
                <c:pt idx="1256">
                  <c:v>-9.91327203521314</c:v>
                </c:pt>
                <c:pt idx="1257">
                  <c:v>-36.128899656209043</c:v>
                </c:pt>
                <c:pt idx="1258">
                  <c:v>-28.06225168038857</c:v>
                </c:pt>
                <c:pt idx="1259">
                  <c:v>-14.413348096265352</c:v>
                </c:pt>
                <c:pt idx="1260">
                  <c:v>-39.470716702419864</c:v>
                </c:pt>
                <c:pt idx="1261">
                  <c:v>-37.432356023547726</c:v>
                </c:pt>
                <c:pt idx="1262">
                  <c:v>-21.943039414615427</c:v>
                </c:pt>
                <c:pt idx="1263">
                  <c:v>-22.939978444506707</c:v>
                </c:pt>
                <c:pt idx="1264">
                  <c:v>-13.56219620950246</c:v>
                </c:pt>
                <c:pt idx="1265">
                  <c:v>-14.922445780861139</c:v>
                </c:pt>
                <c:pt idx="1266">
                  <c:v>-2.8586666950562858</c:v>
                </c:pt>
                <c:pt idx="1267">
                  <c:v>7.2452391614166629</c:v>
                </c:pt>
                <c:pt idx="1268">
                  <c:v>-13.842377840178813</c:v>
                </c:pt>
                <c:pt idx="1269">
                  <c:v>-3.2919404406968766</c:v>
                </c:pt>
                <c:pt idx="1270">
                  <c:v>-8.0024692137810405</c:v>
                </c:pt>
                <c:pt idx="1271">
                  <c:v>3.0020967421205853</c:v>
                </c:pt>
                <c:pt idx="1272">
                  <c:v>-1.3161647258737048</c:v>
                </c:pt>
                <c:pt idx="1273">
                  <c:v>8.5910252183415281</c:v>
                </c:pt>
                <c:pt idx="1274">
                  <c:v>16.851493589289163</c:v>
                </c:pt>
                <c:pt idx="1275">
                  <c:v>-8.3031706091331898</c:v>
                </c:pt>
                <c:pt idx="1276">
                  <c:v>-5.0844944941766101</c:v>
                </c:pt>
                <c:pt idx="1277">
                  <c:v>-9.7386651786205078</c:v>
                </c:pt>
                <c:pt idx="1278">
                  <c:v>-15.865798930983004</c:v>
                </c:pt>
                <c:pt idx="1279">
                  <c:v>-7.5737380607455549</c:v>
                </c:pt>
                <c:pt idx="1280">
                  <c:v>-6.5112696521089646</c:v>
                </c:pt>
                <c:pt idx="1281">
                  <c:v>4.3380959879478667</c:v>
                </c:pt>
                <c:pt idx="1282">
                  <c:v>-27.017904517269713</c:v>
                </c:pt>
                <c:pt idx="1283">
                  <c:v>-12.743374652529084</c:v>
                </c:pt>
                <c:pt idx="1284">
                  <c:v>-24.52829736892798</c:v>
                </c:pt>
                <c:pt idx="1285">
                  <c:v>-10.533459582755185</c:v>
                </c:pt>
                <c:pt idx="1286">
                  <c:v>-1.8564747018665457</c:v>
                </c:pt>
                <c:pt idx="1287">
                  <c:v>5.476840792692883</c:v>
                </c:pt>
                <c:pt idx="1288">
                  <c:v>14.596394435104202</c:v>
                </c:pt>
                <c:pt idx="1289">
                  <c:v>16.834893760267747</c:v>
                </c:pt>
                <c:pt idx="1290">
                  <c:v>23.9931622644513</c:v>
                </c:pt>
                <c:pt idx="1291">
                  <c:v>24.882791141201984</c:v>
                </c:pt>
                <c:pt idx="1292">
                  <c:v>26.026229619227372</c:v>
                </c:pt>
                <c:pt idx="1293">
                  <c:v>26.528626340230844</c:v>
                </c:pt>
                <c:pt idx="1294">
                  <c:v>26.161860921954045</c:v>
                </c:pt>
                <c:pt idx="1295">
                  <c:v>26.122656317130762</c:v>
                </c:pt>
                <c:pt idx="1296">
                  <c:v>27.410761796370011</c:v>
                </c:pt>
                <c:pt idx="1297">
                  <c:v>26.86163998037167</c:v>
                </c:pt>
                <c:pt idx="1298">
                  <c:v>31.675447440521445</c:v>
                </c:pt>
                <c:pt idx="1299">
                  <c:v>32.010468487311662</c:v>
                </c:pt>
                <c:pt idx="1300">
                  <c:v>30.954294028206498</c:v>
                </c:pt>
                <c:pt idx="1301">
                  <c:v>29.843483786818481</c:v>
                </c:pt>
                <c:pt idx="1302">
                  <c:v>27.713712347470633</c:v>
                </c:pt>
                <c:pt idx="1303">
                  <c:v>31.870727699759605</c:v>
                </c:pt>
                <c:pt idx="1304">
                  <c:v>28.631952356097457</c:v>
                </c:pt>
                <c:pt idx="1305">
                  <c:v>26.010283353046482</c:v>
                </c:pt>
                <c:pt idx="1306">
                  <c:v>14.189243019360802</c:v>
                </c:pt>
                <c:pt idx="1307">
                  <c:v>20.211810484986522</c:v>
                </c:pt>
                <c:pt idx="1308">
                  <c:v>21.128306355935301</c:v>
                </c:pt>
                <c:pt idx="1309">
                  <c:v>25.877352879396071</c:v>
                </c:pt>
                <c:pt idx="1310">
                  <c:v>8.8235028518176861</c:v>
                </c:pt>
                <c:pt idx="1311">
                  <c:v>10.860371526524823</c:v>
                </c:pt>
                <c:pt idx="1312">
                  <c:v>-4.5242736352050059</c:v>
                </c:pt>
                <c:pt idx="1313">
                  <c:v>1.3190820241476047</c:v>
                </c:pt>
                <c:pt idx="1314">
                  <c:v>-10.929399573891189</c:v>
                </c:pt>
                <c:pt idx="1315">
                  <c:v>-2.9242875791417049</c:v>
                </c:pt>
                <c:pt idx="1316">
                  <c:v>5.6547662925845401</c:v>
                </c:pt>
                <c:pt idx="1317">
                  <c:v>12.813924408748051</c:v>
                </c:pt>
                <c:pt idx="1318">
                  <c:v>11.738155606596607</c:v>
                </c:pt>
                <c:pt idx="1319">
                  <c:v>17.820596827903223</c:v>
                </c:pt>
                <c:pt idx="1320">
                  <c:v>17.371872146316576</c:v>
                </c:pt>
                <c:pt idx="1321">
                  <c:v>10.713153970069527</c:v>
                </c:pt>
                <c:pt idx="1322">
                  <c:v>16.806800822699316</c:v>
                </c:pt>
                <c:pt idx="1323">
                  <c:v>-0.97576609932713154</c:v>
                </c:pt>
                <c:pt idx="1324">
                  <c:v>3.0982621431246571</c:v>
                </c:pt>
                <c:pt idx="1325">
                  <c:v>-4.9794668177596577</c:v>
                </c:pt>
                <c:pt idx="1326">
                  <c:v>-4.6234697346296514</c:v>
                </c:pt>
                <c:pt idx="1327">
                  <c:v>-15.641773298627584</c:v>
                </c:pt>
                <c:pt idx="1328">
                  <c:v>-7.3239192287121426</c:v>
                </c:pt>
                <c:pt idx="1329">
                  <c:v>1.7609481877093174</c:v>
                </c:pt>
                <c:pt idx="1330">
                  <c:v>5.9209870865255425</c:v>
                </c:pt>
                <c:pt idx="1331">
                  <c:v>-8.5318748793851285</c:v>
                </c:pt>
                <c:pt idx="1332">
                  <c:v>-23.661184977122005</c:v>
                </c:pt>
                <c:pt idx="1333">
                  <c:v>-36.4562329331293</c:v>
                </c:pt>
                <c:pt idx="1334">
                  <c:v>-33.141864104029537</c:v>
                </c:pt>
                <c:pt idx="1335">
                  <c:v>-42.635532144633018</c:v>
                </c:pt>
                <c:pt idx="1336">
                  <c:v>-41.327409035258285</c:v>
                </c:pt>
                <c:pt idx="1337">
                  <c:v>-63.989192389198948</c:v>
                </c:pt>
                <c:pt idx="1338">
                  <c:v>-61.749394813281285</c:v>
                </c:pt>
                <c:pt idx="1339">
                  <c:v>-58.453936995291372</c:v>
                </c:pt>
                <c:pt idx="1340">
                  <c:v>-39.789118763247814</c:v>
                </c:pt>
                <c:pt idx="1341">
                  <c:v>-51.425566369213925</c:v>
                </c:pt>
                <c:pt idx="1342">
                  <c:v>-60.443340330773282</c:v>
                </c:pt>
                <c:pt idx="1343">
                  <c:v>-67.167996977755678</c:v>
                </c:pt>
                <c:pt idx="1344">
                  <c:v>-46.336168876326809</c:v>
                </c:pt>
                <c:pt idx="1345">
                  <c:v>-28.747849550381829</c:v>
                </c:pt>
                <c:pt idx="1346">
                  <c:v>-15.278548857412957</c:v>
                </c:pt>
                <c:pt idx="1347">
                  <c:v>-2.6111117168423732</c:v>
                </c:pt>
                <c:pt idx="1348">
                  <c:v>2.2970537535562983</c:v>
                </c:pt>
                <c:pt idx="1349">
                  <c:v>12.096072977925388</c:v>
                </c:pt>
                <c:pt idx="1350">
                  <c:v>20.254109223561009</c:v>
                </c:pt>
                <c:pt idx="1351">
                  <c:v>0.39740108479503533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'CTL-ATL-TSB'!$H$1</c:f>
              <c:strCache>
                <c:ptCount val="1"/>
                <c:pt idx="0">
                  <c:v>ATL</c:v>
                </c:pt>
              </c:strCache>
            </c:strRef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cat>
            <c:numRef>
              <c:f>'CTL-ATL-TSB'!$F$2:$F$1353</c:f>
              <c:numCache>
                <c:formatCode>m/d/yyyy</c:formatCode>
                <c:ptCount val="135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  <c:pt idx="366">
                  <c:v>41275</c:v>
                </c:pt>
                <c:pt idx="367">
                  <c:v>41276</c:v>
                </c:pt>
                <c:pt idx="368">
                  <c:v>41277</c:v>
                </c:pt>
                <c:pt idx="369">
                  <c:v>41278</c:v>
                </c:pt>
                <c:pt idx="370">
                  <c:v>41279</c:v>
                </c:pt>
                <c:pt idx="371">
                  <c:v>41280</c:v>
                </c:pt>
                <c:pt idx="372">
                  <c:v>41281</c:v>
                </c:pt>
                <c:pt idx="373">
                  <c:v>41282</c:v>
                </c:pt>
                <c:pt idx="374">
                  <c:v>41283</c:v>
                </c:pt>
                <c:pt idx="375">
                  <c:v>41284</c:v>
                </c:pt>
                <c:pt idx="376">
                  <c:v>41285</c:v>
                </c:pt>
                <c:pt idx="377">
                  <c:v>41286</c:v>
                </c:pt>
                <c:pt idx="378">
                  <c:v>41287</c:v>
                </c:pt>
                <c:pt idx="379">
                  <c:v>41288</c:v>
                </c:pt>
                <c:pt idx="380">
                  <c:v>41289</c:v>
                </c:pt>
                <c:pt idx="381">
                  <c:v>41290</c:v>
                </c:pt>
                <c:pt idx="382">
                  <c:v>41291</c:v>
                </c:pt>
                <c:pt idx="383">
                  <c:v>41292</c:v>
                </c:pt>
                <c:pt idx="384">
                  <c:v>41293</c:v>
                </c:pt>
                <c:pt idx="385">
                  <c:v>41294</c:v>
                </c:pt>
                <c:pt idx="386">
                  <c:v>41295</c:v>
                </c:pt>
                <c:pt idx="387">
                  <c:v>41296</c:v>
                </c:pt>
                <c:pt idx="388">
                  <c:v>41297</c:v>
                </c:pt>
                <c:pt idx="389">
                  <c:v>41298</c:v>
                </c:pt>
                <c:pt idx="390">
                  <c:v>41299</c:v>
                </c:pt>
                <c:pt idx="391">
                  <c:v>41300</c:v>
                </c:pt>
                <c:pt idx="392">
                  <c:v>41301</c:v>
                </c:pt>
                <c:pt idx="393">
                  <c:v>41302</c:v>
                </c:pt>
                <c:pt idx="394">
                  <c:v>41303</c:v>
                </c:pt>
                <c:pt idx="395">
                  <c:v>41304</c:v>
                </c:pt>
                <c:pt idx="396">
                  <c:v>41305</c:v>
                </c:pt>
                <c:pt idx="397">
                  <c:v>41306</c:v>
                </c:pt>
                <c:pt idx="398">
                  <c:v>41307</c:v>
                </c:pt>
                <c:pt idx="399">
                  <c:v>41308</c:v>
                </c:pt>
                <c:pt idx="400">
                  <c:v>41309</c:v>
                </c:pt>
                <c:pt idx="401">
                  <c:v>41310</c:v>
                </c:pt>
                <c:pt idx="402">
                  <c:v>41311</c:v>
                </c:pt>
                <c:pt idx="403">
                  <c:v>41312</c:v>
                </c:pt>
                <c:pt idx="404">
                  <c:v>41313</c:v>
                </c:pt>
                <c:pt idx="405">
                  <c:v>41314</c:v>
                </c:pt>
                <c:pt idx="406">
                  <c:v>41315</c:v>
                </c:pt>
                <c:pt idx="407">
                  <c:v>41316</c:v>
                </c:pt>
                <c:pt idx="408">
                  <c:v>41317</c:v>
                </c:pt>
                <c:pt idx="409">
                  <c:v>41318</c:v>
                </c:pt>
                <c:pt idx="410">
                  <c:v>41319</c:v>
                </c:pt>
                <c:pt idx="411">
                  <c:v>41320</c:v>
                </c:pt>
                <c:pt idx="412">
                  <c:v>41321</c:v>
                </c:pt>
                <c:pt idx="413">
                  <c:v>41322</c:v>
                </c:pt>
                <c:pt idx="414">
                  <c:v>41323</c:v>
                </c:pt>
                <c:pt idx="415">
                  <c:v>41324</c:v>
                </c:pt>
                <c:pt idx="416">
                  <c:v>41325</c:v>
                </c:pt>
                <c:pt idx="417">
                  <c:v>41326</c:v>
                </c:pt>
                <c:pt idx="418">
                  <c:v>41327</c:v>
                </c:pt>
                <c:pt idx="419">
                  <c:v>41328</c:v>
                </c:pt>
                <c:pt idx="420">
                  <c:v>41329</c:v>
                </c:pt>
                <c:pt idx="421">
                  <c:v>41330</c:v>
                </c:pt>
                <c:pt idx="422">
                  <c:v>41331</c:v>
                </c:pt>
                <c:pt idx="423">
                  <c:v>41332</c:v>
                </c:pt>
                <c:pt idx="424">
                  <c:v>41333</c:v>
                </c:pt>
                <c:pt idx="425">
                  <c:v>41334</c:v>
                </c:pt>
                <c:pt idx="426">
                  <c:v>41335</c:v>
                </c:pt>
                <c:pt idx="427">
                  <c:v>41336</c:v>
                </c:pt>
                <c:pt idx="428">
                  <c:v>41337</c:v>
                </c:pt>
                <c:pt idx="429">
                  <c:v>41338</c:v>
                </c:pt>
                <c:pt idx="430">
                  <c:v>41339</c:v>
                </c:pt>
                <c:pt idx="431">
                  <c:v>41340</c:v>
                </c:pt>
                <c:pt idx="432">
                  <c:v>41341</c:v>
                </c:pt>
                <c:pt idx="433">
                  <c:v>41342</c:v>
                </c:pt>
                <c:pt idx="434">
                  <c:v>41343</c:v>
                </c:pt>
                <c:pt idx="435">
                  <c:v>41344</c:v>
                </c:pt>
                <c:pt idx="436">
                  <c:v>41345</c:v>
                </c:pt>
                <c:pt idx="437">
                  <c:v>41346</c:v>
                </c:pt>
                <c:pt idx="438">
                  <c:v>41347</c:v>
                </c:pt>
                <c:pt idx="439">
                  <c:v>41348</c:v>
                </c:pt>
                <c:pt idx="440">
                  <c:v>41349</c:v>
                </c:pt>
                <c:pt idx="441">
                  <c:v>41350</c:v>
                </c:pt>
                <c:pt idx="442">
                  <c:v>41351</c:v>
                </c:pt>
                <c:pt idx="443">
                  <c:v>41352</c:v>
                </c:pt>
                <c:pt idx="444">
                  <c:v>41353</c:v>
                </c:pt>
                <c:pt idx="445">
                  <c:v>41354</c:v>
                </c:pt>
                <c:pt idx="446">
                  <c:v>41355</c:v>
                </c:pt>
                <c:pt idx="447">
                  <c:v>41356</c:v>
                </c:pt>
                <c:pt idx="448">
                  <c:v>41357</c:v>
                </c:pt>
                <c:pt idx="449">
                  <c:v>41358</c:v>
                </c:pt>
                <c:pt idx="450">
                  <c:v>41359</c:v>
                </c:pt>
                <c:pt idx="451">
                  <c:v>41360</c:v>
                </c:pt>
                <c:pt idx="452">
                  <c:v>41361</c:v>
                </c:pt>
                <c:pt idx="453">
                  <c:v>41362</c:v>
                </c:pt>
                <c:pt idx="454">
                  <c:v>41363</c:v>
                </c:pt>
                <c:pt idx="455">
                  <c:v>41364</c:v>
                </c:pt>
                <c:pt idx="456">
                  <c:v>41365</c:v>
                </c:pt>
                <c:pt idx="457">
                  <c:v>41366</c:v>
                </c:pt>
                <c:pt idx="458">
                  <c:v>41367</c:v>
                </c:pt>
                <c:pt idx="459">
                  <c:v>41368</c:v>
                </c:pt>
                <c:pt idx="460">
                  <c:v>41369</c:v>
                </c:pt>
                <c:pt idx="461">
                  <c:v>41370</c:v>
                </c:pt>
                <c:pt idx="462">
                  <c:v>41371</c:v>
                </c:pt>
                <c:pt idx="463">
                  <c:v>41372</c:v>
                </c:pt>
                <c:pt idx="464">
                  <c:v>41373</c:v>
                </c:pt>
                <c:pt idx="465">
                  <c:v>41374</c:v>
                </c:pt>
                <c:pt idx="466">
                  <c:v>41375</c:v>
                </c:pt>
                <c:pt idx="467">
                  <c:v>41376</c:v>
                </c:pt>
                <c:pt idx="468">
                  <c:v>41377</c:v>
                </c:pt>
                <c:pt idx="469">
                  <c:v>41378</c:v>
                </c:pt>
                <c:pt idx="470">
                  <c:v>41379</c:v>
                </c:pt>
                <c:pt idx="471">
                  <c:v>41380</c:v>
                </c:pt>
                <c:pt idx="472">
                  <c:v>41381</c:v>
                </c:pt>
                <c:pt idx="473">
                  <c:v>41382</c:v>
                </c:pt>
                <c:pt idx="474">
                  <c:v>41383</c:v>
                </c:pt>
                <c:pt idx="475">
                  <c:v>41384</c:v>
                </c:pt>
                <c:pt idx="476">
                  <c:v>41385</c:v>
                </c:pt>
                <c:pt idx="477">
                  <c:v>41386</c:v>
                </c:pt>
                <c:pt idx="478">
                  <c:v>41387</c:v>
                </c:pt>
                <c:pt idx="479">
                  <c:v>41388</c:v>
                </c:pt>
                <c:pt idx="480">
                  <c:v>41389</c:v>
                </c:pt>
                <c:pt idx="481">
                  <c:v>41390</c:v>
                </c:pt>
                <c:pt idx="482">
                  <c:v>41391</c:v>
                </c:pt>
                <c:pt idx="483">
                  <c:v>41392</c:v>
                </c:pt>
                <c:pt idx="484">
                  <c:v>41393</c:v>
                </c:pt>
                <c:pt idx="485">
                  <c:v>41394</c:v>
                </c:pt>
                <c:pt idx="486">
                  <c:v>41395</c:v>
                </c:pt>
                <c:pt idx="487">
                  <c:v>41396</c:v>
                </c:pt>
                <c:pt idx="488">
                  <c:v>41397</c:v>
                </c:pt>
                <c:pt idx="489">
                  <c:v>41398</c:v>
                </c:pt>
                <c:pt idx="490">
                  <c:v>41399</c:v>
                </c:pt>
                <c:pt idx="491">
                  <c:v>41400</c:v>
                </c:pt>
                <c:pt idx="492">
                  <c:v>41401</c:v>
                </c:pt>
                <c:pt idx="493">
                  <c:v>41402</c:v>
                </c:pt>
                <c:pt idx="494">
                  <c:v>41403</c:v>
                </c:pt>
                <c:pt idx="495">
                  <c:v>41404</c:v>
                </c:pt>
                <c:pt idx="496">
                  <c:v>41405</c:v>
                </c:pt>
                <c:pt idx="497">
                  <c:v>41406</c:v>
                </c:pt>
                <c:pt idx="498">
                  <c:v>41407</c:v>
                </c:pt>
                <c:pt idx="499">
                  <c:v>41408</c:v>
                </c:pt>
                <c:pt idx="500">
                  <c:v>41409</c:v>
                </c:pt>
                <c:pt idx="501">
                  <c:v>41410</c:v>
                </c:pt>
                <c:pt idx="502">
                  <c:v>41411</c:v>
                </c:pt>
                <c:pt idx="503">
                  <c:v>41412</c:v>
                </c:pt>
                <c:pt idx="504">
                  <c:v>41413</c:v>
                </c:pt>
                <c:pt idx="505">
                  <c:v>41414</c:v>
                </c:pt>
                <c:pt idx="506">
                  <c:v>41415</c:v>
                </c:pt>
                <c:pt idx="507">
                  <c:v>41416</c:v>
                </c:pt>
                <c:pt idx="508">
                  <c:v>41417</c:v>
                </c:pt>
                <c:pt idx="509">
                  <c:v>41418</c:v>
                </c:pt>
                <c:pt idx="510">
                  <c:v>41419</c:v>
                </c:pt>
                <c:pt idx="511">
                  <c:v>41420</c:v>
                </c:pt>
                <c:pt idx="512">
                  <c:v>41421</c:v>
                </c:pt>
                <c:pt idx="513">
                  <c:v>41422</c:v>
                </c:pt>
                <c:pt idx="514">
                  <c:v>41423</c:v>
                </c:pt>
                <c:pt idx="515">
                  <c:v>41424</c:v>
                </c:pt>
                <c:pt idx="516">
                  <c:v>41425</c:v>
                </c:pt>
                <c:pt idx="517">
                  <c:v>41426</c:v>
                </c:pt>
                <c:pt idx="518">
                  <c:v>41427</c:v>
                </c:pt>
                <c:pt idx="519">
                  <c:v>41428</c:v>
                </c:pt>
                <c:pt idx="520">
                  <c:v>41429</c:v>
                </c:pt>
                <c:pt idx="521">
                  <c:v>41430</c:v>
                </c:pt>
                <c:pt idx="522">
                  <c:v>41431</c:v>
                </c:pt>
                <c:pt idx="523">
                  <c:v>41432</c:v>
                </c:pt>
                <c:pt idx="524">
                  <c:v>41433</c:v>
                </c:pt>
                <c:pt idx="525">
                  <c:v>41434</c:v>
                </c:pt>
                <c:pt idx="526">
                  <c:v>41435</c:v>
                </c:pt>
                <c:pt idx="527">
                  <c:v>41436</c:v>
                </c:pt>
                <c:pt idx="528">
                  <c:v>41437</c:v>
                </c:pt>
                <c:pt idx="529">
                  <c:v>41438</c:v>
                </c:pt>
                <c:pt idx="530">
                  <c:v>41439</c:v>
                </c:pt>
                <c:pt idx="531">
                  <c:v>41440</c:v>
                </c:pt>
                <c:pt idx="532">
                  <c:v>41441</c:v>
                </c:pt>
                <c:pt idx="533">
                  <c:v>41442</c:v>
                </c:pt>
                <c:pt idx="534">
                  <c:v>41443</c:v>
                </c:pt>
                <c:pt idx="535">
                  <c:v>41444</c:v>
                </c:pt>
                <c:pt idx="536">
                  <c:v>41445</c:v>
                </c:pt>
                <c:pt idx="537">
                  <c:v>41446</c:v>
                </c:pt>
                <c:pt idx="538">
                  <c:v>41447</c:v>
                </c:pt>
                <c:pt idx="539">
                  <c:v>41448</c:v>
                </c:pt>
                <c:pt idx="540">
                  <c:v>41449</c:v>
                </c:pt>
                <c:pt idx="541">
                  <c:v>41450</c:v>
                </c:pt>
                <c:pt idx="542">
                  <c:v>41451</c:v>
                </c:pt>
                <c:pt idx="543">
                  <c:v>41452</c:v>
                </c:pt>
                <c:pt idx="544">
                  <c:v>41453</c:v>
                </c:pt>
                <c:pt idx="545">
                  <c:v>41454</c:v>
                </c:pt>
                <c:pt idx="546">
                  <c:v>41455</c:v>
                </c:pt>
                <c:pt idx="547">
                  <c:v>41456</c:v>
                </c:pt>
                <c:pt idx="548">
                  <c:v>41457</c:v>
                </c:pt>
                <c:pt idx="549">
                  <c:v>41458</c:v>
                </c:pt>
                <c:pt idx="550">
                  <c:v>41459</c:v>
                </c:pt>
                <c:pt idx="551">
                  <c:v>41460</c:v>
                </c:pt>
                <c:pt idx="552">
                  <c:v>41461</c:v>
                </c:pt>
                <c:pt idx="553">
                  <c:v>41462</c:v>
                </c:pt>
                <c:pt idx="554">
                  <c:v>41463</c:v>
                </c:pt>
                <c:pt idx="555">
                  <c:v>41464</c:v>
                </c:pt>
                <c:pt idx="556">
                  <c:v>41465</c:v>
                </c:pt>
                <c:pt idx="557">
                  <c:v>41466</c:v>
                </c:pt>
                <c:pt idx="558">
                  <c:v>41467</c:v>
                </c:pt>
                <c:pt idx="559">
                  <c:v>41468</c:v>
                </c:pt>
                <c:pt idx="560">
                  <c:v>41469</c:v>
                </c:pt>
                <c:pt idx="561">
                  <c:v>41470</c:v>
                </c:pt>
                <c:pt idx="562">
                  <c:v>41471</c:v>
                </c:pt>
                <c:pt idx="563">
                  <c:v>41472</c:v>
                </c:pt>
                <c:pt idx="564">
                  <c:v>41473</c:v>
                </c:pt>
                <c:pt idx="565">
                  <c:v>41474</c:v>
                </c:pt>
                <c:pt idx="566">
                  <c:v>41475</c:v>
                </c:pt>
                <c:pt idx="567">
                  <c:v>41476</c:v>
                </c:pt>
                <c:pt idx="568">
                  <c:v>41477</c:v>
                </c:pt>
                <c:pt idx="569">
                  <c:v>41478</c:v>
                </c:pt>
                <c:pt idx="570">
                  <c:v>41479</c:v>
                </c:pt>
                <c:pt idx="571">
                  <c:v>41480</c:v>
                </c:pt>
                <c:pt idx="572">
                  <c:v>41481</c:v>
                </c:pt>
                <c:pt idx="573">
                  <c:v>41482</c:v>
                </c:pt>
                <c:pt idx="574">
                  <c:v>41483</c:v>
                </c:pt>
                <c:pt idx="575">
                  <c:v>41484</c:v>
                </c:pt>
                <c:pt idx="576">
                  <c:v>41485</c:v>
                </c:pt>
                <c:pt idx="577">
                  <c:v>41486</c:v>
                </c:pt>
                <c:pt idx="578">
                  <c:v>41487</c:v>
                </c:pt>
                <c:pt idx="579">
                  <c:v>41488</c:v>
                </c:pt>
                <c:pt idx="580">
                  <c:v>41489</c:v>
                </c:pt>
                <c:pt idx="581">
                  <c:v>41490</c:v>
                </c:pt>
                <c:pt idx="582">
                  <c:v>41491</c:v>
                </c:pt>
                <c:pt idx="583">
                  <c:v>41492</c:v>
                </c:pt>
                <c:pt idx="584">
                  <c:v>41493</c:v>
                </c:pt>
                <c:pt idx="585">
                  <c:v>41494</c:v>
                </c:pt>
                <c:pt idx="586">
                  <c:v>41495</c:v>
                </c:pt>
                <c:pt idx="587">
                  <c:v>41496</c:v>
                </c:pt>
                <c:pt idx="588">
                  <c:v>41497</c:v>
                </c:pt>
                <c:pt idx="589">
                  <c:v>41498</c:v>
                </c:pt>
                <c:pt idx="590">
                  <c:v>41499</c:v>
                </c:pt>
                <c:pt idx="591">
                  <c:v>41500</c:v>
                </c:pt>
                <c:pt idx="592">
                  <c:v>41501</c:v>
                </c:pt>
                <c:pt idx="593">
                  <c:v>41502</c:v>
                </c:pt>
                <c:pt idx="594">
                  <c:v>41503</c:v>
                </c:pt>
                <c:pt idx="595">
                  <c:v>41504</c:v>
                </c:pt>
                <c:pt idx="596">
                  <c:v>41505</c:v>
                </c:pt>
                <c:pt idx="597">
                  <c:v>41506</c:v>
                </c:pt>
                <c:pt idx="598">
                  <c:v>41507</c:v>
                </c:pt>
                <c:pt idx="599">
                  <c:v>41508</c:v>
                </c:pt>
                <c:pt idx="600">
                  <c:v>41509</c:v>
                </c:pt>
                <c:pt idx="601">
                  <c:v>41510</c:v>
                </c:pt>
                <c:pt idx="602">
                  <c:v>41511</c:v>
                </c:pt>
                <c:pt idx="603">
                  <c:v>41512</c:v>
                </c:pt>
                <c:pt idx="604">
                  <c:v>41513</c:v>
                </c:pt>
                <c:pt idx="605">
                  <c:v>41514</c:v>
                </c:pt>
                <c:pt idx="606">
                  <c:v>41515</c:v>
                </c:pt>
                <c:pt idx="607">
                  <c:v>41516</c:v>
                </c:pt>
                <c:pt idx="608">
                  <c:v>41517</c:v>
                </c:pt>
                <c:pt idx="609">
                  <c:v>41518</c:v>
                </c:pt>
                <c:pt idx="610">
                  <c:v>41519</c:v>
                </c:pt>
                <c:pt idx="611">
                  <c:v>41520</c:v>
                </c:pt>
                <c:pt idx="612">
                  <c:v>41521</c:v>
                </c:pt>
                <c:pt idx="613">
                  <c:v>41522</c:v>
                </c:pt>
                <c:pt idx="614">
                  <c:v>41523</c:v>
                </c:pt>
                <c:pt idx="615">
                  <c:v>41524</c:v>
                </c:pt>
                <c:pt idx="616">
                  <c:v>41525</c:v>
                </c:pt>
                <c:pt idx="617">
                  <c:v>41526</c:v>
                </c:pt>
                <c:pt idx="618">
                  <c:v>41527</c:v>
                </c:pt>
                <c:pt idx="619">
                  <c:v>41528</c:v>
                </c:pt>
                <c:pt idx="620">
                  <c:v>41529</c:v>
                </c:pt>
                <c:pt idx="621">
                  <c:v>41530</c:v>
                </c:pt>
                <c:pt idx="622">
                  <c:v>41531</c:v>
                </c:pt>
                <c:pt idx="623">
                  <c:v>41532</c:v>
                </c:pt>
                <c:pt idx="624">
                  <c:v>41533</c:v>
                </c:pt>
                <c:pt idx="625">
                  <c:v>41534</c:v>
                </c:pt>
                <c:pt idx="626">
                  <c:v>41535</c:v>
                </c:pt>
                <c:pt idx="627">
                  <c:v>41536</c:v>
                </c:pt>
                <c:pt idx="628">
                  <c:v>41537</c:v>
                </c:pt>
                <c:pt idx="629">
                  <c:v>41538</c:v>
                </c:pt>
                <c:pt idx="630">
                  <c:v>41539</c:v>
                </c:pt>
                <c:pt idx="631">
                  <c:v>41540</c:v>
                </c:pt>
                <c:pt idx="632">
                  <c:v>41541</c:v>
                </c:pt>
                <c:pt idx="633">
                  <c:v>41542</c:v>
                </c:pt>
                <c:pt idx="634">
                  <c:v>41543</c:v>
                </c:pt>
                <c:pt idx="635">
                  <c:v>41544</c:v>
                </c:pt>
                <c:pt idx="636">
                  <c:v>41545</c:v>
                </c:pt>
                <c:pt idx="637">
                  <c:v>41546</c:v>
                </c:pt>
                <c:pt idx="638">
                  <c:v>41547</c:v>
                </c:pt>
                <c:pt idx="639">
                  <c:v>41548</c:v>
                </c:pt>
                <c:pt idx="640">
                  <c:v>41549</c:v>
                </c:pt>
                <c:pt idx="641">
                  <c:v>41550</c:v>
                </c:pt>
                <c:pt idx="642">
                  <c:v>41551</c:v>
                </c:pt>
                <c:pt idx="643">
                  <c:v>41552</c:v>
                </c:pt>
                <c:pt idx="644">
                  <c:v>41553</c:v>
                </c:pt>
                <c:pt idx="645">
                  <c:v>41554</c:v>
                </c:pt>
                <c:pt idx="646">
                  <c:v>41555</c:v>
                </c:pt>
                <c:pt idx="647">
                  <c:v>41556</c:v>
                </c:pt>
                <c:pt idx="648">
                  <c:v>41557</c:v>
                </c:pt>
                <c:pt idx="649">
                  <c:v>41558</c:v>
                </c:pt>
                <c:pt idx="650">
                  <c:v>41559</c:v>
                </c:pt>
                <c:pt idx="651">
                  <c:v>41560</c:v>
                </c:pt>
                <c:pt idx="652">
                  <c:v>41561</c:v>
                </c:pt>
                <c:pt idx="653">
                  <c:v>41562</c:v>
                </c:pt>
                <c:pt idx="654">
                  <c:v>41563</c:v>
                </c:pt>
                <c:pt idx="655">
                  <c:v>41564</c:v>
                </c:pt>
                <c:pt idx="656">
                  <c:v>41565</c:v>
                </c:pt>
                <c:pt idx="657">
                  <c:v>41566</c:v>
                </c:pt>
                <c:pt idx="658">
                  <c:v>41567</c:v>
                </c:pt>
                <c:pt idx="659">
                  <c:v>41568</c:v>
                </c:pt>
                <c:pt idx="660">
                  <c:v>41569</c:v>
                </c:pt>
                <c:pt idx="661">
                  <c:v>41570</c:v>
                </c:pt>
                <c:pt idx="662">
                  <c:v>41571</c:v>
                </c:pt>
                <c:pt idx="663">
                  <c:v>41572</c:v>
                </c:pt>
                <c:pt idx="664">
                  <c:v>41573</c:v>
                </c:pt>
                <c:pt idx="665">
                  <c:v>41574</c:v>
                </c:pt>
                <c:pt idx="666">
                  <c:v>41575</c:v>
                </c:pt>
                <c:pt idx="667">
                  <c:v>41576</c:v>
                </c:pt>
                <c:pt idx="668">
                  <c:v>41577</c:v>
                </c:pt>
                <c:pt idx="669">
                  <c:v>41578</c:v>
                </c:pt>
                <c:pt idx="670">
                  <c:v>41579</c:v>
                </c:pt>
                <c:pt idx="671">
                  <c:v>41580</c:v>
                </c:pt>
                <c:pt idx="672">
                  <c:v>41581</c:v>
                </c:pt>
                <c:pt idx="673">
                  <c:v>41582</c:v>
                </c:pt>
                <c:pt idx="674">
                  <c:v>41583</c:v>
                </c:pt>
                <c:pt idx="675">
                  <c:v>41584</c:v>
                </c:pt>
                <c:pt idx="676">
                  <c:v>41585</c:v>
                </c:pt>
                <c:pt idx="677">
                  <c:v>41586</c:v>
                </c:pt>
                <c:pt idx="678">
                  <c:v>41587</c:v>
                </c:pt>
                <c:pt idx="679">
                  <c:v>41588</c:v>
                </c:pt>
                <c:pt idx="680">
                  <c:v>41589</c:v>
                </c:pt>
                <c:pt idx="681">
                  <c:v>41590</c:v>
                </c:pt>
                <c:pt idx="682">
                  <c:v>41591</c:v>
                </c:pt>
                <c:pt idx="683">
                  <c:v>41592</c:v>
                </c:pt>
                <c:pt idx="684">
                  <c:v>41593</c:v>
                </c:pt>
                <c:pt idx="685">
                  <c:v>41594</c:v>
                </c:pt>
                <c:pt idx="686">
                  <c:v>41595</c:v>
                </c:pt>
                <c:pt idx="687">
                  <c:v>41596</c:v>
                </c:pt>
                <c:pt idx="688">
                  <c:v>41597</c:v>
                </c:pt>
                <c:pt idx="689">
                  <c:v>41598</c:v>
                </c:pt>
                <c:pt idx="690">
                  <c:v>41599</c:v>
                </c:pt>
                <c:pt idx="691">
                  <c:v>41600</c:v>
                </c:pt>
                <c:pt idx="692">
                  <c:v>41601</c:v>
                </c:pt>
                <c:pt idx="693">
                  <c:v>41602</c:v>
                </c:pt>
                <c:pt idx="694">
                  <c:v>41603</c:v>
                </c:pt>
                <c:pt idx="695">
                  <c:v>41604</c:v>
                </c:pt>
                <c:pt idx="696">
                  <c:v>41605</c:v>
                </c:pt>
                <c:pt idx="697">
                  <c:v>41606</c:v>
                </c:pt>
                <c:pt idx="698">
                  <c:v>41607</c:v>
                </c:pt>
                <c:pt idx="699">
                  <c:v>41608</c:v>
                </c:pt>
                <c:pt idx="700">
                  <c:v>41609</c:v>
                </c:pt>
                <c:pt idx="701">
                  <c:v>41610</c:v>
                </c:pt>
                <c:pt idx="702">
                  <c:v>41611</c:v>
                </c:pt>
                <c:pt idx="703">
                  <c:v>41612</c:v>
                </c:pt>
                <c:pt idx="704">
                  <c:v>41613</c:v>
                </c:pt>
                <c:pt idx="705">
                  <c:v>41614</c:v>
                </c:pt>
                <c:pt idx="706">
                  <c:v>41615</c:v>
                </c:pt>
                <c:pt idx="707">
                  <c:v>41616</c:v>
                </c:pt>
                <c:pt idx="708">
                  <c:v>41617</c:v>
                </c:pt>
                <c:pt idx="709">
                  <c:v>41618</c:v>
                </c:pt>
                <c:pt idx="710">
                  <c:v>41619</c:v>
                </c:pt>
                <c:pt idx="711">
                  <c:v>41620</c:v>
                </c:pt>
                <c:pt idx="712">
                  <c:v>41621</c:v>
                </c:pt>
                <c:pt idx="713">
                  <c:v>41622</c:v>
                </c:pt>
                <c:pt idx="714">
                  <c:v>41623</c:v>
                </c:pt>
                <c:pt idx="715">
                  <c:v>41624</c:v>
                </c:pt>
                <c:pt idx="716">
                  <c:v>41625</c:v>
                </c:pt>
                <c:pt idx="717">
                  <c:v>41626</c:v>
                </c:pt>
                <c:pt idx="718">
                  <c:v>41627</c:v>
                </c:pt>
                <c:pt idx="719">
                  <c:v>41628</c:v>
                </c:pt>
                <c:pt idx="720">
                  <c:v>41629</c:v>
                </c:pt>
                <c:pt idx="721">
                  <c:v>41630</c:v>
                </c:pt>
                <c:pt idx="722">
                  <c:v>41631</c:v>
                </c:pt>
                <c:pt idx="723">
                  <c:v>41632</c:v>
                </c:pt>
                <c:pt idx="724">
                  <c:v>41633</c:v>
                </c:pt>
                <c:pt idx="725">
                  <c:v>41634</c:v>
                </c:pt>
                <c:pt idx="726">
                  <c:v>41635</c:v>
                </c:pt>
                <c:pt idx="727">
                  <c:v>41636</c:v>
                </c:pt>
                <c:pt idx="728">
                  <c:v>41637</c:v>
                </c:pt>
                <c:pt idx="729">
                  <c:v>41638</c:v>
                </c:pt>
                <c:pt idx="730">
                  <c:v>41639</c:v>
                </c:pt>
                <c:pt idx="731">
                  <c:v>41640</c:v>
                </c:pt>
                <c:pt idx="732">
                  <c:v>41641</c:v>
                </c:pt>
                <c:pt idx="733">
                  <c:v>41642</c:v>
                </c:pt>
                <c:pt idx="734">
                  <c:v>41643</c:v>
                </c:pt>
                <c:pt idx="735">
                  <c:v>41644</c:v>
                </c:pt>
                <c:pt idx="736">
                  <c:v>41645</c:v>
                </c:pt>
                <c:pt idx="737">
                  <c:v>41646</c:v>
                </c:pt>
                <c:pt idx="738">
                  <c:v>41647</c:v>
                </c:pt>
                <c:pt idx="739">
                  <c:v>41648</c:v>
                </c:pt>
                <c:pt idx="740">
                  <c:v>41649</c:v>
                </c:pt>
                <c:pt idx="741">
                  <c:v>41650</c:v>
                </c:pt>
                <c:pt idx="742">
                  <c:v>41651</c:v>
                </c:pt>
                <c:pt idx="743">
                  <c:v>41652</c:v>
                </c:pt>
                <c:pt idx="744">
                  <c:v>41653</c:v>
                </c:pt>
                <c:pt idx="745">
                  <c:v>41654</c:v>
                </c:pt>
                <c:pt idx="746">
                  <c:v>41655</c:v>
                </c:pt>
                <c:pt idx="747">
                  <c:v>41656</c:v>
                </c:pt>
                <c:pt idx="748">
                  <c:v>41657</c:v>
                </c:pt>
                <c:pt idx="749">
                  <c:v>41658</c:v>
                </c:pt>
                <c:pt idx="750">
                  <c:v>41659</c:v>
                </c:pt>
                <c:pt idx="751">
                  <c:v>41660</c:v>
                </c:pt>
                <c:pt idx="752">
                  <c:v>41661</c:v>
                </c:pt>
                <c:pt idx="753">
                  <c:v>41662</c:v>
                </c:pt>
                <c:pt idx="754">
                  <c:v>41663</c:v>
                </c:pt>
                <c:pt idx="755">
                  <c:v>41664</c:v>
                </c:pt>
                <c:pt idx="756">
                  <c:v>41665</c:v>
                </c:pt>
                <c:pt idx="757">
                  <c:v>41666</c:v>
                </c:pt>
                <c:pt idx="758">
                  <c:v>41667</c:v>
                </c:pt>
                <c:pt idx="759">
                  <c:v>41668</c:v>
                </c:pt>
                <c:pt idx="760">
                  <c:v>41669</c:v>
                </c:pt>
                <c:pt idx="761">
                  <c:v>41670</c:v>
                </c:pt>
                <c:pt idx="762">
                  <c:v>41671</c:v>
                </c:pt>
                <c:pt idx="763">
                  <c:v>41672</c:v>
                </c:pt>
                <c:pt idx="764">
                  <c:v>41673</c:v>
                </c:pt>
                <c:pt idx="765">
                  <c:v>41674</c:v>
                </c:pt>
                <c:pt idx="766">
                  <c:v>41675</c:v>
                </c:pt>
                <c:pt idx="767">
                  <c:v>41676</c:v>
                </c:pt>
                <c:pt idx="768">
                  <c:v>41677</c:v>
                </c:pt>
                <c:pt idx="769">
                  <c:v>41678</c:v>
                </c:pt>
                <c:pt idx="770">
                  <c:v>41679</c:v>
                </c:pt>
                <c:pt idx="771">
                  <c:v>41680</c:v>
                </c:pt>
                <c:pt idx="772">
                  <c:v>41681</c:v>
                </c:pt>
                <c:pt idx="773">
                  <c:v>41682</c:v>
                </c:pt>
                <c:pt idx="774">
                  <c:v>41683</c:v>
                </c:pt>
                <c:pt idx="775">
                  <c:v>41684</c:v>
                </c:pt>
                <c:pt idx="776">
                  <c:v>41685</c:v>
                </c:pt>
                <c:pt idx="777">
                  <c:v>41686</c:v>
                </c:pt>
                <c:pt idx="778">
                  <c:v>41687</c:v>
                </c:pt>
                <c:pt idx="779">
                  <c:v>41688</c:v>
                </c:pt>
                <c:pt idx="780">
                  <c:v>41689</c:v>
                </c:pt>
                <c:pt idx="781">
                  <c:v>41690</c:v>
                </c:pt>
                <c:pt idx="782">
                  <c:v>41691</c:v>
                </c:pt>
                <c:pt idx="783">
                  <c:v>41692</c:v>
                </c:pt>
                <c:pt idx="784">
                  <c:v>41693</c:v>
                </c:pt>
                <c:pt idx="785">
                  <c:v>41694</c:v>
                </c:pt>
                <c:pt idx="786">
                  <c:v>41695</c:v>
                </c:pt>
                <c:pt idx="787">
                  <c:v>41696</c:v>
                </c:pt>
                <c:pt idx="788">
                  <c:v>41697</c:v>
                </c:pt>
                <c:pt idx="789">
                  <c:v>41698</c:v>
                </c:pt>
                <c:pt idx="790">
                  <c:v>41699</c:v>
                </c:pt>
                <c:pt idx="791">
                  <c:v>41700</c:v>
                </c:pt>
                <c:pt idx="792">
                  <c:v>41701</c:v>
                </c:pt>
                <c:pt idx="793">
                  <c:v>41702</c:v>
                </c:pt>
                <c:pt idx="794">
                  <c:v>41703</c:v>
                </c:pt>
                <c:pt idx="795">
                  <c:v>41704</c:v>
                </c:pt>
                <c:pt idx="796">
                  <c:v>41705</c:v>
                </c:pt>
                <c:pt idx="797">
                  <c:v>41706</c:v>
                </c:pt>
                <c:pt idx="798">
                  <c:v>41707</c:v>
                </c:pt>
                <c:pt idx="799">
                  <c:v>41708</c:v>
                </c:pt>
                <c:pt idx="800">
                  <c:v>41709</c:v>
                </c:pt>
                <c:pt idx="801">
                  <c:v>41710</c:v>
                </c:pt>
                <c:pt idx="802">
                  <c:v>41711</c:v>
                </c:pt>
                <c:pt idx="803">
                  <c:v>41712</c:v>
                </c:pt>
                <c:pt idx="804">
                  <c:v>41713</c:v>
                </c:pt>
                <c:pt idx="805">
                  <c:v>41714</c:v>
                </c:pt>
                <c:pt idx="806">
                  <c:v>41715</c:v>
                </c:pt>
                <c:pt idx="807">
                  <c:v>41716</c:v>
                </c:pt>
                <c:pt idx="808">
                  <c:v>41717</c:v>
                </c:pt>
                <c:pt idx="809">
                  <c:v>41718</c:v>
                </c:pt>
                <c:pt idx="810">
                  <c:v>41719</c:v>
                </c:pt>
                <c:pt idx="811">
                  <c:v>41720</c:v>
                </c:pt>
                <c:pt idx="812">
                  <c:v>41721</c:v>
                </c:pt>
                <c:pt idx="813">
                  <c:v>41722</c:v>
                </c:pt>
                <c:pt idx="814">
                  <c:v>41723</c:v>
                </c:pt>
                <c:pt idx="815">
                  <c:v>41724</c:v>
                </c:pt>
                <c:pt idx="816">
                  <c:v>41725</c:v>
                </c:pt>
                <c:pt idx="817">
                  <c:v>41726</c:v>
                </c:pt>
                <c:pt idx="818">
                  <c:v>41727</c:v>
                </c:pt>
                <c:pt idx="819">
                  <c:v>41728</c:v>
                </c:pt>
                <c:pt idx="820">
                  <c:v>41729</c:v>
                </c:pt>
                <c:pt idx="821">
                  <c:v>41730</c:v>
                </c:pt>
                <c:pt idx="822">
                  <c:v>41731</c:v>
                </c:pt>
                <c:pt idx="823">
                  <c:v>41732</c:v>
                </c:pt>
                <c:pt idx="824">
                  <c:v>41733</c:v>
                </c:pt>
                <c:pt idx="825">
                  <c:v>41734</c:v>
                </c:pt>
                <c:pt idx="826">
                  <c:v>41735</c:v>
                </c:pt>
                <c:pt idx="827">
                  <c:v>41736</c:v>
                </c:pt>
                <c:pt idx="828">
                  <c:v>41737</c:v>
                </c:pt>
                <c:pt idx="829">
                  <c:v>41738</c:v>
                </c:pt>
                <c:pt idx="830">
                  <c:v>41739</c:v>
                </c:pt>
                <c:pt idx="831">
                  <c:v>41740</c:v>
                </c:pt>
                <c:pt idx="832">
                  <c:v>41741</c:v>
                </c:pt>
                <c:pt idx="833">
                  <c:v>41742</c:v>
                </c:pt>
                <c:pt idx="834">
                  <c:v>41743</c:v>
                </c:pt>
                <c:pt idx="835">
                  <c:v>41744</c:v>
                </c:pt>
                <c:pt idx="836">
                  <c:v>41745</c:v>
                </c:pt>
                <c:pt idx="837">
                  <c:v>41746</c:v>
                </c:pt>
                <c:pt idx="838">
                  <c:v>41747</c:v>
                </c:pt>
                <c:pt idx="839">
                  <c:v>41748</c:v>
                </c:pt>
                <c:pt idx="840">
                  <c:v>41749</c:v>
                </c:pt>
                <c:pt idx="841">
                  <c:v>41750</c:v>
                </c:pt>
                <c:pt idx="842">
                  <c:v>41751</c:v>
                </c:pt>
                <c:pt idx="843">
                  <c:v>41752</c:v>
                </c:pt>
                <c:pt idx="844">
                  <c:v>41753</c:v>
                </c:pt>
                <c:pt idx="845">
                  <c:v>41754</c:v>
                </c:pt>
                <c:pt idx="846">
                  <c:v>41755</c:v>
                </c:pt>
                <c:pt idx="847">
                  <c:v>41756</c:v>
                </c:pt>
                <c:pt idx="848">
                  <c:v>41757</c:v>
                </c:pt>
                <c:pt idx="849">
                  <c:v>41758</c:v>
                </c:pt>
                <c:pt idx="850">
                  <c:v>41759</c:v>
                </c:pt>
                <c:pt idx="851">
                  <c:v>41760</c:v>
                </c:pt>
                <c:pt idx="852">
                  <c:v>41761</c:v>
                </c:pt>
                <c:pt idx="853">
                  <c:v>41762</c:v>
                </c:pt>
                <c:pt idx="854">
                  <c:v>41763</c:v>
                </c:pt>
                <c:pt idx="855">
                  <c:v>41764</c:v>
                </c:pt>
                <c:pt idx="856">
                  <c:v>41765</c:v>
                </c:pt>
                <c:pt idx="857">
                  <c:v>41766</c:v>
                </c:pt>
                <c:pt idx="858">
                  <c:v>41767</c:v>
                </c:pt>
                <c:pt idx="859">
                  <c:v>41768</c:v>
                </c:pt>
                <c:pt idx="860">
                  <c:v>41769</c:v>
                </c:pt>
                <c:pt idx="861">
                  <c:v>41770</c:v>
                </c:pt>
                <c:pt idx="862">
                  <c:v>41771</c:v>
                </c:pt>
                <c:pt idx="863">
                  <c:v>41772</c:v>
                </c:pt>
                <c:pt idx="864">
                  <c:v>41773</c:v>
                </c:pt>
                <c:pt idx="865">
                  <c:v>41774</c:v>
                </c:pt>
                <c:pt idx="866">
                  <c:v>41775</c:v>
                </c:pt>
                <c:pt idx="867">
                  <c:v>41776</c:v>
                </c:pt>
                <c:pt idx="868">
                  <c:v>41777</c:v>
                </c:pt>
                <c:pt idx="869">
                  <c:v>41778</c:v>
                </c:pt>
                <c:pt idx="870">
                  <c:v>41779</c:v>
                </c:pt>
                <c:pt idx="871">
                  <c:v>41780</c:v>
                </c:pt>
                <c:pt idx="872">
                  <c:v>41781</c:v>
                </c:pt>
                <c:pt idx="873">
                  <c:v>41782</c:v>
                </c:pt>
                <c:pt idx="874">
                  <c:v>41783</c:v>
                </c:pt>
                <c:pt idx="875">
                  <c:v>41784</c:v>
                </c:pt>
                <c:pt idx="876">
                  <c:v>41785</c:v>
                </c:pt>
                <c:pt idx="877">
                  <c:v>41786</c:v>
                </c:pt>
                <c:pt idx="878">
                  <c:v>41787</c:v>
                </c:pt>
                <c:pt idx="879">
                  <c:v>41788</c:v>
                </c:pt>
                <c:pt idx="880">
                  <c:v>41789</c:v>
                </c:pt>
                <c:pt idx="881">
                  <c:v>41790</c:v>
                </c:pt>
                <c:pt idx="882">
                  <c:v>41791</c:v>
                </c:pt>
                <c:pt idx="883">
                  <c:v>41792</c:v>
                </c:pt>
                <c:pt idx="884">
                  <c:v>41793</c:v>
                </c:pt>
                <c:pt idx="885">
                  <c:v>41794</c:v>
                </c:pt>
                <c:pt idx="886">
                  <c:v>41795</c:v>
                </c:pt>
                <c:pt idx="887">
                  <c:v>41796</c:v>
                </c:pt>
                <c:pt idx="888">
                  <c:v>41797</c:v>
                </c:pt>
                <c:pt idx="889">
                  <c:v>41798</c:v>
                </c:pt>
                <c:pt idx="890">
                  <c:v>41799</c:v>
                </c:pt>
                <c:pt idx="891">
                  <c:v>41800</c:v>
                </c:pt>
                <c:pt idx="892">
                  <c:v>41801</c:v>
                </c:pt>
                <c:pt idx="893">
                  <c:v>41802</c:v>
                </c:pt>
                <c:pt idx="894">
                  <c:v>41803</c:v>
                </c:pt>
                <c:pt idx="895">
                  <c:v>41804</c:v>
                </c:pt>
                <c:pt idx="896">
                  <c:v>41805</c:v>
                </c:pt>
                <c:pt idx="897">
                  <c:v>41806</c:v>
                </c:pt>
                <c:pt idx="898">
                  <c:v>41807</c:v>
                </c:pt>
                <c:pt idx="899">
                  <c:v>41808</c:v>
                </c:pt>
                <c:pt idx="900">
                  <c:v>41809</c:v>
                </c:pt>
                <c:pt idx="901">
                  <c:v>41810</c:v>
                </c:pt>
                <c:pt idx="902">
                  <c:v>41811</c:v>
                </c:pt>
                <c:pt idx="903">
                  <c:v>41812</c:v>
                </c:pt>
                <c:pt idx="904">
                  <c:v>41813</c:v>
                </c:pt>
                <c:pt idx="905">
                  <c:v>41814</c:v>
                </c:pt>
                <c:pt idx="906">
                  <c:v>41815</c:v>
                </c:pt>
                <c:pt idx="907">
                  <c:v>41816</c:v>
                </c:pt>
                <c:pt idx="908">
                  <c:v>41817</c:v>
                </c:pt>
                <c:pt idx="909">
                  <c:v>41818</c:v>
                </c:pt>
                <c:pt idx="910">
                  <c:v>41819</c:v>
                </c:pt>
                <c:pt idx="911">
                  <c:v>41820</c:v>
                </c:pt>
                <c:pt idx="912">
                  <c:v>41821</c:v>
                </c:pt>
                <c:pt idx="913">
                  <c:v>41822</c:v>
                </c:pt>
                <c:pt idx="914">
                  <c:v>41823</c:v>
                </c:pt>
                <c:pt idx="915">
                  <c:v>41824</c:v>
                </c:pt>
                <c:pt idx="916">
                  <c:v>41825</c:v>
                </c:pt>
                <c:pt idx="917">
                  <c:v>41826</c:v>
                </c:pt>
                <c:pt idx="918">
                  <c:v>41827</c:v>
                </c:pt>
                <c:pt idx="919">
                  <c:v>41828</c:v>
                </c:pt>
                <c:pt idx="920">
                  <c:v>41829</c:v>
                </c:pt>
                <c:pt idx="921">
                  <c:v>41830</c:v>
                </c:pt>
                <c:pt idx="922">
                  <c:v>41831</c:v>
                </c:pt>
                <c:pt idx="923">
                  <c:v>41832</c:v>
                </c:pt>
                <c:pt idx="924">
                  <c:v>41833</c:v>
                </c:pt>
                <c:pt idx="925">
                  <c:v>41834</c:v>
                </c:pt>
                <c:pt idx="926">
                  <c:v>41835</c:v>
                </c:pt>
                <c:pt idx="927">
                  <c:v>41836</c:v>
                </c:pt>
                <c:pt idx="928">
                  <c:v>41837</c:v>
                </c:pt>
                <c:pt idx="929">
                  <c:v>41838</c:v>
                </c:pt>
                <c:pt idx="930">
                  <c:v>41839</c:v>
                </c:pt>
                <c:pt idx="931">
                  <c:v>41840</c:v>
                </c:pt>
                <c:pt idx="932">
                  <c:v>41841</c:v>
                </c:pt>
                <c:pt idx="933">
                  <c:v>41842</c:v>
                </c:pt>
                <c:pt idx="934">
                  <c:v>41843</c:v>
                </c:pt>
                <c:pt idx="935">
                  <c:v>41844</c:v>
                </c:pt>
                <c:pt idx="936">
                  <c:v>41845</c:v>
                </c:pt>
                <c:pt idx="937">
                  <c:v>41846</c:v>
                </c:pt>
                <c:pt idx="938">
                  <c:v>41847</c:v>
                </c:pt>
                <c:pt idx="939">
                  <c:v>41848</c:v>
                </c:pt>
                <c:pt idx="940">
                  <c:v>41849</c:v>
                </c:pt>
                <c:pt idx="941">
                  <c:v>41850</c:v>
                </c:pt>
                <c:pt idx="942">
                  <c:v>41851</c:v>
                </c:pt>
                <c:pt idx="943">
                  <c:v>41852</c:v>
                </c:pt>
                <c:pt idx="944">
                  <c:v>41853</c:v>
                </c:pt>
                <c:pt idx="945">
                  <c:v>41854</c:v>
                </c:pt>
                <c:pt idx="946">
                  <c:v>41855</c:v>
                </c:pt>
                <c:pt idx="947">
                  <c:v>41856</c:v>
                </c:pt>
                <c:pt idx="948">
                  <c:v>41857</c:v>
                </c:pt>
                <c:pt idx="949">
                  <c:v>41858</c:v>
                </c:pt>
                <c:pt idx="950">
                  <c:v>41859</c:v>
                </c:pt>
                <c:pt idx="951">
                  <c:v>41860</c:v>
                </c:pt>
                <c:pt idx="952">
                  <c:v>41861</c:v>
                </c:pt>
                <c:pt idx="953">
                  <c:v>41862</c:v>
                </c:pt>
                <c:pt idx="954">
                  <c:v>41863</c:v>
                </c:pt>
                <c:pt idx="955">
                  <c:v>41864</c:v>
                </c:pt>
                <c:pt idx="956">
                  <c:v>41865</c:v>
                </c:pt>
                <c:pt idx="957">
                  <c:v>41866</c:v>
                </c:pt>
                <c:pt idx="958">
                  <c:v>41867</c:v>
                </c:pt>
                <c:pt idx="959">
                  <c:v>41868</c:v>
                </c:pt>
                <c:pt idx="960">
                  <c:v>41869</c:v>
                </c:pt>
                <c:pt idx="961">
                  <c:v>41870</c:v>
                </c:pt>
                <c:pt idx="962">
                  <c:v>41871</c:v>
                </c:pt>
                <c:pt idx="963">
                  <c:v>41872</c:v>
                </c:pt>
                <c:pt idx="964">
                  <c:v>41873</c:v>
                </c:pt>
                <c:pt idx="965">
                  <c:v>41874</c:v>
                </c:pt>
                <c:pt idx="966">
                  <c:v>41875</c:v>
                </c:pt>
                <c:pt idx="967">
                  <c:v>41876</c:v>
                </c:pt>
                <c:pt idx="968">
                  <c:v>41877</c:v>
                </c:pt>
                <c:pt idx="969">
                  <c:v>41878</c:v>
                </c:pt>
                <c:pt idx="970">
                  <c:v>41879</c:v>
                </c:pt>
                <c:pt idx="971">
                  <c:v>41880</c:v>
                </c:pt>
                <c:pt idx="972">
                  <c:v>41881</c:v>
                </c:pt>
                <c:pt idx="973">
                  <c:v>41882</c:v>
                </c:pt>
                <c:pt idx="974">
                  <c:v>41883</c:v>
                </c:pt>
                <c:pt idx="975">
                  <c:v>41884</c:v>
                </c:pt>
                <c:pt idx="976">
                  <c:v>41885</c:v>
                </c:pt>
                <c:pt idx="977">
                  <c:v>41886</c:v>
                </c:pt>
                <c:pt idx="978">
                  <c:v>41887</c:v>
                </c:pt>
                <c:pt idx="979">
                  <c:v>41888</c:v>
                </c:pt>
                <c:pt idx="980">
                  <c:v>41889</c:v>
                </c:pt>
                <c:pt idx="981">
                  <c:v>41890</c:v>
                </c:pt>
                <c:pt idx="982">
                  <c:v>41891</c:v>
                </c:pt>
                <c:pt idx="983">
                  <c:v>41892</c:v>
                </c:pt>
                <c:pt idx="984">
                  <c:v>41893</c:v>
                </c:pt>
                <c:pt idx="985">
                  <c:v>41894</c:v>
                </c:pt>
                <c:pt idx="986">
                  <c:v>41895</c:v>
                </c:pt>
                <c:pt idx="987">
                  <c:v>41896</c:v>
                </c:pt>
                <c:pt idx="988">
                  <c:v>41897</c:v>
                </c:pt>
                <c:pt idx="989">
                  <c:v>41898</c:v>
                </c:pt>
                <c:pt idx="990">
                  <c:v>41899</c:v>
                </c:pt>
                <c:pt idx="991">
                  <c:v>41900</c:v>
                </c:pt>
                <c:pt idx="992">
                  <c:v>41901</c:v>
                </c:pt>
                <c:pt idx="993">
                  <c:v>41902</c:v>
                </c:pt>
                <c:pt idx="994">
                  <c:v>41903</c:v>
                </c:pt>
                <c:pt idx="995">
                  <c:v>41904</c:v>
                </c:pt>
                <c:pt idx="996">
                  <c:v>41905</c:v>
                </c:pt>
                <c:pt idx="997">
                  <c:v>41906</c:v>
                </c:pt>
                <c:pt idx="998">
                  <c:v>41907</c:v>
                </c:pt>
                <c:pt idx="999">
                  <c:v>41908</c:v>
                </c:pt>
                <c:pt idx="1000">
                  <c:v>41909</c:v>
                </c:pt>
                <c:pt idx="1001">
                  <c:v>41910</c:v>
                </c:pt>
                <c:pt idx="1002">
                  <c:v>41911</c:v>
                </c:pt>
                <c:pt idx="1003">
                  <c:v>41912</c:v>
                </c:pt>
                <c:pt idx="1004">
                  <c:v>41913</c:v>
                </c:pt>
                <c:pt idx="1005">
                  <c:v>41914</c:v>
                </c:pt>
                <c:pt idx="1006">
                  <c:v>41915</c:v>
                </c:pt>
                <c:pt idx="1007">
                  <c:v>41916</c:v>
                </c:pt>
                <c:pt idx="1008">
                  <c:v>41917</c:v>
                </c:pt>
                <c:pt idx="1009">
                  <c:v>41918</c:v>
                </c:pt>
                <c:pt idx="1010">
                  <c:v>41919</c:v>
                </c:pt>
                <c:pt idx="1011">
                  <c:v>41920</c:v>
                </c:pt>
                <c:pt idx="1012">
                  <c:v>41921</c:v>
                </c:pt>
                <c:pt idx="1013">
                  <c:v>41922</c:v>
                </c:pt>
                <c:pt idx="1014">
                  <c:v>41923</c:v>
                </c:pt>
                <c:pt idx="1015">
                  <c:v>41924</c:v>
                </c:pt>
                <c:pt idx="1016">
                  <c:v>41925</c:v>
                </c:pt>
                <c:pt idx="1017">
                  <c:v>41926</c:v>
                </c:pt>
                <c:pt idx="1018">
                  <c:v>41927</c:v>
                </c:pt>
                <c:pt idx="1019">
                  <c:v>41928</c:v>
                </c:pt>
                <c:pt idx="1020">
                  <c:v>41929</c:v>
                </c:pt>
                <c:pt idx="1021">
                  <c:v>41930</c:v>
                </c:pt>
                <c:pt idx="1022">
                  <c:v>41931</c:v>
                </c:pt>
                <c:pt idx="1023">
                  <c:v>41932</c:v>
                </c:pt>
                <c:pt idx="1024">
                  <c:v>41933</c:v>
                </c:pt>
                <c:pt idx="1025">
                  <c:v>41934</c:v>
                </c:pt>
                <c:pt idx="1026">
                  <c:v>41935</c:v>
                </c:pt>
                <c:pt idx="1027">
                  <c:v>41936</c:v>
                </c:pt>
                <c:pt idx="1028">
                  <c:v>41937</c:v>
                </c:pt>
                <c:pt idx="1029">
                  <c:v>41938</c:v>
                </c:pt>
                <c:pt idx="1030">
                  <c:v>41939</c:v>
                </c:pt>
                <c:pt idx="1031">
                  <c:v>41940</c:v>
                </c:pt>
                <c:pt idx="1032">
                  <c:v>41941</c:v>
                </c:pt>
                <c:pt idx="1033">
                  <c:v>41942</c:v>
                </c:pt>
                <c:pt idx="1034">
                  <c:v>41943</c:v>
                </c:pt>
                <c:pt idx="1035">
                  <c:v>41944</c:v>
                </c:pt>
                <c:pt idx="1036">
                  <c:v>41945</c:v>
                </c:pt>
                <c:pt idx="1037">
                  <c:v>41946</c:v>
                </c:pt>
                <c:pt idx="1038">
                  <c:v>41947</c:v>
                </c:pt>
                <c:pt idx="1039">
                  <c:v>41948</c:v>
                </c:pt>
                <c:pt idx="1040">
                  <c:v>41949</c:v>
                </c:pt>
                <c:pt idx="1041">
                  <c:v>41950</c:v>
                </c:pt>
                <c:pt idx="1042">
                  <c:v>41951</c:v>
                </c:pt>
                <c:pt idx="1043">
                  <c:v>41952</c:v>
                </c:pt>
                <c:pt idx="1044">
                  <c:v>41953</c:v>
                </c:pt>
                <c:pt idx="1045">
                  <c:v>41954</c:v>
                </c:pt>
                <c:pt idx="1046">
                  <c:v>41955</c:v>
                </c:pt>
                <c:pt idx="1047">
                  <c:v>41956</c:v>
                </c:pt>
                <c:pt idx="1048">
                  <c:v>41957</c:v>
                </c:pt>
                <c:pt idx="1049">
                  <c:v>41958</c:v>
                </c:pt>
                <c:pt idx="1050">
                  <c:v>41959</c:v>
                </c:pt>
                <c:pt idx="1051">
                  <c:v>41960</c:v>
                </c:pt>
                <c:pt idx="1052">
                  <c:v>41961</c:v>
                </c:pt>
                <c:pt idx="1053">
                  <c:v>41962</c:v>
                </c:pt>
                <c:pt idx="1054">
                  <c:v>41963</c:v>
                </c:pt>
                <c:pt idx="1055">
                  <c:v>41964</c:v>
                </c:pt>
                <c:pt idx="1056">
                  <c:v>41965</c:v>
                </c:pt>
                <c:pt idx="1057">
                  <c:v>41966</c:v>
                </c:pt>
                <c:pt idx="1058">
                  <c:v>41967</c:v>
                </c:pt>
                <c:pt idx="1059">
                  <c:v>41968</c:v>
                </c:pt>
                <c:pt idx="1060">
                  <c:v>41969</c:v>
                </c:pt>
                <c:pt idx="1061">
                  <c:v>41970</c:v>
                </c:pt>
                <c:pt idx="1062">
                  <c:v>41971</c:v>
                </c:pt>
                <c:pt idx="1063">
                  <c:v>41972</c:v>
                </c:pt>
                <c:pt idx="1064">
                  <c:v>41973</c:v>
                </c:pt>
                <c:pt idx="1065">
                  <c:v>41974</c:v>
                </c:pt>
                <c:pt idx="1066">
                  <c:v>41975</c:v>
                </c:pt>
                <c:pt idx="1067">
                  <c:v>41976</c:v>
                </c:pt>
                <c:pt idx="1068">
                  <c:v>41977</c:v>
                </c:pt>
                <c:pt idx="1069">
                  <c:v>41978</c:v>
                </c:pt>
                <c:pt idx="1070">
                  <c:v>41979</c:v>
                </c:pt>
                <c:pt idx="1071">
                  <c:v>41980</c:v>
                </c:pt>
                <c:pt idx="1072">
                  <c:v>41981</c:v>
                </c:pt>
                <c:pt idx="1073">
                  <c:v>41982</c:v>
                </c:pt>
                <c:pt idx="1074">
                  <c:v>41983</c:v>
                </c:pt>
                <c:pt idx="1075">
                  <c:v>41984</c:v>
                </c:pt>
                <c:pt idx="1076">
                  <c:v>41985</c:v>
                </c:pt>
                <c:pt idx="1077">
                  <c:v>41986</c:v>
                </c:pt>
                <c:pt idx="1078">
                  <c:v>41987</c:v>
                </c:pt>
                <c:pt idx="1079">
                  <c:v>41988</c:v>
                </c:pt>
                <c:pt idx="1080">
                  <c:v>41989</c:v>
                </c:pt>
                <c:pt idx="1081">
                  <c:v>41990</c:v>
                </c:pt>
                <c:pt idx="1082">
                  <c:v>41991</c:v>
                </c:pt>
                <c:pt idx="1083">
                  <c:v>41992</c:v>
                </c:pt>
                <c:pt idx="1084">
                  <c:v>41993</c:v>
                </c:pt>
                <c:pt idx="1085">
                  <c:v>41994</c:v>
                </c:pt>
                <c:pt idx="1086">
                  <c:v>41995</c:v>
                </c:pt>
                <c:pt idx="1087">
                  <c:v>41996</c:v>
                </c:pt>
                <c:pt idx="1088">
                  <c:v>41997</c:v>
                </c:pt>
                <c:pt idx="1089">
                  <c:v>41998</c:v>
                </c:pt>
                <c:pt idx="1090">
                  <c:v>41999</c:v>
                </c:pt>
                <c:pt idx="1091">
                  <c:v>42000</c:v>
                </c:pt>
                <c:pt idx="1092">
                  <c:v>42001</c:v>
                </c:pt>
                <c:pt idx="1093">
                  <c:v>42002</c:v>
                </c:pt>
                <c:pt idx="1094">
                  <c:v>42003</c:v>
                </c:pt>
                <c:pt idx="1095">
                  <c:v>42004</c:v>
                </c:pt>
                <c:pt idx="1096">
                  <c:v>42005</c:v>
                </c:pt>
                <c:pt idx="1097">
                  <c:v>42006</c:v>
                </c:pt>
                <c:pt idx="1098">
                  <c:v>42007</c:v>
                </c:pt>
                <c:pt idx="1099">
                  <c:v>42008</c:v>
                </c:pt>
                <c:pt idx="1100">
                  <c:v>42009</c:v>
                </c:pt>
                <c:pt idx="1101">
                  <c:v>42010</c:v>
                </c:pt>
                <c:pt idx="1102">
                  <c:v>42011</c:v>
                </c:pt>
                <c:pt idx="1103">
                  <c:v>42012</c:v>
                </c:pt>
                <c:pt idx="1104">
                  <c:v>42013</c:v>
                </c:pt>
                <c:pt idx="1105">
                  <c:v>42014</c:v>
                </c:pt>
                <c:pt idx="1106">
                  <c:v>42015</c:v>
                </c:pt>
                <c:pt idx="1107">
                  <c:v>42016</c:v>
                </c:pt>
                <c:pt idx="1108">
                  <c:v>42017</c:v>
                </c:pt>
                <c:pt idx="1109">
                  <c:v>42018</c:v>
                </c:pt>
                <c:pt idx="1110">
                  <c:v>42019</c:v>
                </c:pt>
                <c:pt idx="1111">
                  <c:v>42020</c:v>
                </c:pt>
                <c:pt idx="1112">
                  <c:v>42021</c:v>
                </c:pt>
                <c:pt idx="1113">
                  <c:v>42022</c:v>
                </c:pt>
                <c:pt idx="1114">
                  <c:v>42023</c:v>
                </c:pt>
                <c:pt idx="1115">
                  <c:v>42024</c:v>
                </c:pt>
                <c:pt idx="1116">
                  <c:v>42025</c:v>
                </c:pt>
                <c:pt idx="1117">
                  <c:v>42026</c:v>
                </c:pt>
                <c:pt idx="1118">
                  <c:v>42027</c:v>
                </c:pt>
                <c:pt idx="1119">
                  <c:v>42028</c:v>
                </c:pt>
                <c:pt idx="1120">
                  <c:v>42029</c:v>
                </c:pt>
                <c:pt idx="1121">
                  <c:v>42030</c:v>
                </c:pt>
                <c:pt idx="1122">
                  <c:v>42031</c:v>
                </c:pt>
                <c:pt idx="1123">
                  <c:v>42032</c:v>
                </c:pt>
                <c:pt idx="1124">
                  <c:v>42033</c:v>
                </c:pt>
                <c:pt idx="1125">
                  <c:v>42034</c:v>
                </c:pt>
                <c:pt idx="1126">
                  <c:v>42035</c:v>
                </c:pt>
                <c:pt idx="1127">
                  <c:v>42036</c:v>
                </c:pt>
                <c:pt idx="1128">
                  <c:v>42037</c:v>
                </c:pt>
                <c:pt idx="1129">
                  <c:v>42038</c:v>
                </c:pt>
                <c:pt idx="1130">
                  <c:v>42039</c:v>
                </c:pt>
                <c:pt idx="1131">
                  <c:v>42040</c:v>
                </c:pt>
                <c:pt idx="1132">
                  <c:v>42041</c:v>
                </c:pt>
                <c:pt idx="1133">
                  <c:v>42042</c:v>
                </c:pt>
                <c:pt idx="1134">
                  <c:v>42043</c:v>
                </c:pt>
                <c:pt idx="1135">
                  <c:v>42044</c:v>
                </c:pt>
                <c:pt idx="1136">
                  <c:v>42045</c:v>
                </c:pt>
                <c:pt idx="1137">
                  <c:v>42046</c:v>
                </c:pt>
                <c:pt idx="1138">
                  <c:v>42047</c:v>
                </c:pt>
                <c:pt idx="1139">
                  <c:v>42048</c:v>
                </c:pt>
                <c:pt idx="1140">
                  <c:v>42049</c:v>
                </c:pt>
                <c:pt idx="1141">
                  <c:v>42050</c:v>
                </c:pt>
                <c:pt idx="1142">
                  <c:v>42051</c:v>
                </c:pt>
                <c:pt idx="1143">
                  <c:v>42052</c:v>
                </c:pt>
                <c:pt idx="1144">
                  <c:v>42053</c:v>
                </c:pt>
                <c:pt idx="1145">
                  <c:v>42054</c:v>
                </c:pt>
                <c:pt idx="1146">
                  <c:v>42055</c:v>
                </c:pt>
                <c:pt idx="1147">
                  <c:v>42056</c:v>
                </c:pt>
                <c:pt idx="1148">
                  <c:v>42057</c:v>
                </c:pt>
                <c:pt idx="1149">
                  <c:v>42058</c:v>
                </c:pt>
                <c:pt idx="1150">
                  <c:v>42059</c:v>
                </c:pt>
                <c:pt idx="1151">
                  <c:v>42060</c:v>
                </c:pt>
                <c:pt idx="1152">
                  <c:v>42061</c:v>
                </c:pt>
                <c:pt idx="1153">
                  <c:v>42062</c:v>
                </c:pt>
                <c:pt idx="1154">
                  <c:v>42063</c:v>
                </c:pt>
                <c:pt idx="1155">
                  <c:v>42064</c:v>
                </c:pt>
                <c:pt idx="1156">
                  <c:v>42065</c:v>
                </c:pt>
                <c:pt idx="1157">
                  <c:v>42066</c:v>
                </c:pt>
                <c:pt idx="1158">
                  <c:v>42067</c:v>
                </c:pt>
                <c:pt idx="1159">
                  <c:v>42068</c:v>
                </c:pt>
                <c:pt idx="1160">
                  <c:v>42069</c:v>
                </c:pt>
                <c:pt idx="1161">
                  <c:v>42070</c:v>
                </c:pt>
                <c:pt idx="1162">
                  <c:v>42071</c:v>
                </c:pt>
                <c:pt idx="1163">
                  <c:v>42072</c:v>
                </c:pt>
                <c:pt idx="1164">
                  <c:v>42073</c:v>
                </c:pt>
                <c:pt idx="1165">
                  <c:v>42074</c:v>
                </c:pt>
                <c:pt idx="1166">
                  <c:v>42075</c:v>
                </c:pt>
                <c:pt idx="1167">
                  <c:v>42076</c:v>
                </c:pt>
                <c:pt idx="1168">
                  <c:v>42077</c:v>
                </c:pt>
                <c:pt idx="1169">
                  <c:v>42078</c:v>
                </c:pt>
                <c:pt idx="1170">
                  <c:v>42079</c:v>
                </c:pt>
                <c:pt idx="1171">
                  <c:v>42080</c:v>
                </c:pt>
                <c:pt idx="1172">
                  <c:v>42081</c:v>
                </c:pt>
                <c:pt idx="1173">
                  <c:v>42082</c:v>
                </c:pt>
                <c:pt idx="1174">
                  <c:v>42083</c:v>
                </c:pt>
                <c:pt idx="1175">
                  <c:v>42084</c:v>
                </c:pt>
                <c:pt idx="1176">
                  <c:v>42085</c:v>
                </c:pt>
                <c:pt idx="1177">
                  <c:v>42086</c:v>
                </c:pt>
                <c:pt idx="1178">
                  <c:v>42087</c:v>
                </c:pt>
                <c:pt idx="1179">
                  <c:v>42088</c:v>
                </c:pt>
                <c:pt idx="1180">
                  <c:v>42089</c:v>
                </c:pt>
                <c:pt idx="1181">
                  <c:v>42090</c:v>
                </c:pt>
                <c:pt idx="1182">
                  <c:v>42091</c:v>
                </c:pt>
                <c:pt idx="1183">
                  <c:v>42092</c:v>
                </c:pt>
                <c:pt idx="1184">
                  <c:v>42093</c:v>
                </c:pt>
                <c:pt idx="1185">
                  <c:v>42094</c:v>
                </c:pt>
                <c:pt idx="1186">
                  <c:v>42095</c:v>
                </c:pt>
                <c:pt idx="1187">
                  <c:v>42096</c:v>
                </c:pt>
                <c:pt idx="1188">
                  <c:v>42097</c:v>
                </c:pt>
                <c:pt idx="1189">
                  <c:v>42098</c:v>
                </c:pt>
                <c:pt idx="1190">
                  <c:v>42099</c:v>
                </c:pt>
                <c:pt idx="1191">
                  <c:v>42100</c:v>
                </c:pt>
                <c:pt idx="1192">
                  <c:v>42101</c:v>
                </c:pt>
                <c:pt idx="1193">
                  <c:v>42102</c:v>
                </c:pt>
                <c:pt idx="1194">
                  <c:v>42103</c:v>
                </c:pt>
                <c:pt idx="1195">
                  <c:v>42104</c:v>
                </c:pt>
                <c:pt idx="1196">
                  <c:v>42105</c:v>
                </c:pt>
                <c:pt idx="1197">
                  <c:v>42106</c:v>
                </c:pt>
                <c:pt idx="1198">
                  <c:v>42107</c:v>
                </c:pt>
                <c:pt idx="1199">
                  <c:v>42108</c:v>
                </c:pt>
                <c:pt idx="1200">
                  <c:v>42109</c:v>
                </c:pt>
                <c:pt idx="1201">
                  <c:v>42110</c:v>
                </c:pt>
                <c:pt idx="1202">
                  <c:v>42111</c:v>
                </c:pt>
                <c:pt idx="1203">
                  <c:v>42112</c:v>
                </c:pt>
                <c:pt idx="1204">
                  <c:v>42113</c:v>
                </c:pt>
                <c:pt idx="1205">
                  <c:v>42114</c:v>
                </c:pt>
                <c:pt idx="1206">
                  <c:v>42115</c:v>
                </c:pt>
                <c:pt idx="1207">
                  <c:v>42116</c:v>
                </c:pt>
                <c:pt idx="1208">
                  <c:v>42117</c:v>
                </c:pt>
                <c:pt idx="1209">
                  <c:v>42118</c:v>
                </c:pt>
                <c:pt idx="1210">
                  <c:v>42119</c:v>
                </c:pt>
                <c:pt idx="1211">
                  <c:v>42120</c:v>
                </c:pt>
                <c:pt idx="1212">
                  <c:v>42121</c:v>
                </c:pt>
                <c:pt idx="1213">
                  <c:v>42122</c:v>
                </c:pt>
                <c:pt idx="1214">
                  <c:v>42123</c:v>
                </c:pt>
                <c:pt idx="1215">
                  <c:v>42124</c:v>
                </c:pt>
                <c:pt idx="1216">
                  <c:v>42125</c:v>
                </c:pt>
                <c:pt idx="1217">
                  <c:v>42126</c:v>
                </c:pt>
                <c:pt idx="1218">
                  <c:v>42127</c:v>
                </c:pt>
                <c:pt idx="1219">
                  <c:v>42128</c:v>
                </c:pt>
                <c:pt idx="1220">
                  <c:v>42129</c:v>
                </c:pt>
                <c:pt idx="1221">
                  <c:v>42130</c:v>
                </c:pt>
                <c:pt idx="1222">
                  <c:v>42131</c:v>
                </c:pt>
                <c:pt idx="1223">
                  <c:v>42132</c:v>
                </c:pt>
                <c:pt idx="1224">
                  <c:v>42133</c:v>
                </c:pt>
                <c:pt idx="1225">
                  <c:v>42134</c:v>
                </c:pt>
                <c:pt idx="1226">
                  <c:v>42135</c:v>
                </c:pt>
                <c:pt idx="1227">
                  <c:v>42136</c:v>
                </c:pt>
                <c:pt idx="1228">
                  <c:v>42137</c:v>
                </c:pt>
                <c:pt idx="1229">
                  <c:v>42138</c:v>
                </c:pt>
                <c:pt idx="1230">
                  <c:v>42139</c:v>
                </c:pt>
                <c:pt idx="1231">
                  <c:v>42140</c:v>
                </c:pt>
                <c:pt idx="1232">
                  <c:v>42141</c:v>
                </c:pt>
                <c:pt idx="1233">
                  <c:v>42142</c:v>
                </c:pt>
                <c:pt idx="1234">
                  <c:v>42143</c:v>
                </c:pt>
                <c:pt idx="1235">
                  <c:v>42144</c:v>
                </c:pt>
                <c:pt idx="1236">
                  <c:v>42145</c:v>
                </c:pt>
                <c:pt idx="1237">
                  <c:v>42146</c:v>
                </c:pt>
                <c:pt idx="1238">
                  <c:v>42147</c:v>
                </c:pt>
                <c:pt idx="1239">
                  <c:v>42148</c:v>
                </c:pt>
                <c:pt idx="1240">
                  <c:v>42149</c:v>
                </c:pt>
                <c:pt idx="1241">
                  <c:v>42150</c:v>
                </c:pt>
                <c:pt idx="1242">
                  <c:v>42151</c:v>
                </c:pt>
                <c:pt idx="1243">
                  <c:v>42152</c:v>
                </c:pt>
                <c:pt idx="1244">
                  <c:v>42153</c:v>
                </c:pt>
                <c:pt idx="1245">
                  <c:v>42154</c:v>
                </c:pt>
                <c:pt idx="1246">
                  <c:v>42155</c:v>
                </c:pt>
                <c:pt idx="1247">
                  <c:v>42156</c:v>
                </c:pt>
                <c:pt idx="1248">
                  <c:v>42157</c:v>
                </c:pt>
                <c:pt idx="1249">
                  <c:v>42158</c:v>
                </c:pt>
                <c:pt idx="1250">
                  <c:v>42159</c:v>
                </c:pt>
                <c:pt idx="1251">
                  <c:v>42160</c:v>
                </c:pt>
                <c:pt idx="1252">
                  <c:v>42161</c:v>
                </c:pt>
                <c:pt idx="1253">
                  <c:v>42162</c:v>
                </c:pt>
                <c:pt idx="1254">
                  <c:v>42163</c:v>
                </c:pt>
                <c:pt idx="1255">
                  <c:v>42164</c:v>
                </c:pt>
                <c:pt idx="1256">
                  <c:v>42165</c:v>
                </c:pt>
                <c:pt idx="1257">
                  <c:v>42166</c:v>
                </c:pt>
                <c:pt idx="1258">
                  <c:v>42167</c:v>
                </c:pt>
                <c:pt idx="1259">
                  <c:v>42168</c:v>
                </c:pt>
                <c:pt idx="1260">
                  <c:v>42169</c:v>
                </c:pt>
                <c:pt idx="1261">
                  <c:v>42170</c:v>
                </c:pt>
                <c:pt idx="1262">
                  <c:v>42171</c:v>
                </c:pt>
                <c:pt idx="1263">
                  <c:v>42172</c:v>
                </c:pt>
                <c:pt idx="1264">
                  <c:v>42173</c:v>
                </c:pt>
                <c:pt idx="1265">
                  <c:v>42174</c:v>
                </c:pt>
                <c:pt idx="1266">
                  <c:v>42175</c:v>
                </c:pt>
                <c:pt idx="1267">
                  <c:v>42176</c:v>
                </c:pt>
                <c:pt idx="1268">
                  <c:v>42177</c:v>
                </c:pt>
                <c:pt idx="1269">
                  <c:v>42178</c:v>
                </c:pt>
                <c:pt idx="1270">
                  <c:v>42179</c:v>
                </c:pt>
                <c:pt idx="1271">
                  <c:v>42180</c:v>
                </c:pt>
                <c:pt idx="1272">
                  <c:v>42181</c:v>
                </c:pt>
                <c:pt idx="1273">
                  <c:v>42182</c:v>
                </c:pt>
                <c:pt idx="1274">
                  <c:v>42183</c:v>
                </c:pt>
                <c:pt idx="1275">
                  <c:v>42184</c:v>
                </c:pt>
                <c:pt idx="1276">
                  <c:v>42185</c:v>
                </c:pt>
                <c:pt idx="1277">
                  <c:v>42186</c:v>
                </c:pt>
                <c:pt idx="1278">
                  <c:v>42187</c:v>
                </c:pt>
                <c:pt idx="1279">
                  <c:v>42188</c:v>
                </c:pt>
                <c:pt idx="1280">
                  <c:v>42189</c:v>
                </c:pt>
                <c:pt idx="1281">
                  <c:v>42190</c:v>
                </c:pt>
                <c:pt idx="1282">
                  <c:v>42191</c:v>
                </c:pt>
                <c:pt idx="1283">
                  <c:v>42192</c:v>
                </c:pt>
                <c:pt idx="1284">
                  <c:v>42193</c:v>
                </c:pt>
                <c:pt idx="1285">
                  <c:v>42194</c:v>
                </c:pt>
                <c:pt idx="1286">
                  <c:v>42195</c:v>
                </c:pt>
                <c:pt idx="1287">
                  <c:v>42196</c:v>
                </c:pt>
                <c:pt idx="1288">
                  <c:v>42197</c:v>
                </c:pt>
                <c:pt idx="1289">
                  <c:v>42198</c:v>
                </c:pt>
                <c:pt idx="1290">
                  <c:v>42199</c:v>
                </c:pt>
                <c:pt idx="1291">
                  <c:v>42200</c:v>
                </c:pt>
                <c:pt idx="1292">
                  <c:v>42201</c:v>
                </c:pt>
                <c:pt idx="1293">
                  <c:v>42202</c:v>
                </c:pt>
                <c:pt idx="1294">
                  <c:v>42203</c:v>
                </c:pt>
                <c:pt idx="1295">
                  <c:v>42204</c:v>
                </c:pt>
                <c:pt idx="1296">
                  <c:v>42205</c:v>
                </c:pt>
                <c:pt idx="1297">
                  <c:v>42206</c:v>
                </c:pt>
                <c:pt idx="1298">
                  <c:v>42207</c:v>
                </c:pt>
                <c:pt idx="1299">
                  <c:v>42208</c:v>
                </c:pt>
                <c:pt idx="1300">
                  <c:v>42209</c:v>
                </c:pt>
                <c:pt idx="1301">
                  <c:v>42210</c:v>
                </c:pt>
                <c:pt idx="1302">
                  <c:v>42211</c:v>
                </c:pt>
                <c:pt idx="1303">
                  <c:v>42212</c:v>
                </c:pt>
                <c:pt idx="1304">
                  <c:v>42213</c:v>
                </c:pt>
                <c:pt idx="1305">
                  <c:v>42214</c:v>
                </c:pt>
                <c:pt idx="1306">
                  <c:v>42215</c:v>
                </c:pt>
                <c:pt idx="1307">
                  <c:v>42216</c:v>
                </c:pt>
                <c:pt idx="1308">
                  <c:v>42217</c:v>
                </c:pt>
                <c:pt idx="1309">
                  <c:v>42218</c:v>
                </c:pt>
                <c:pt idx="1310">
                  <c:v>42219</c:v>
                </c:pt>
                <c:pt idx="1311">
                  <c:v>42220</c:v>
                </c:pt>
                <c:pt idx="1312">
                  <c:v>42221</c:v>
                </c:pt>
                <c:pt idx="1313">
                  <c:v>42222</c:v>
                </c:pt>
                <c:pt idx="1314">
                  <c:v>42223</c:v>
                </c:pt>
                <c:pt idx="1315">
                  <c:v>42224</c:v>
                </c:pt>
                <c:pt idx="1316">
                  <c:v>42225</c:v>
                </c:pt>
                <c:pt idx="1317">
                  <c:v>42226</c:v>
                </c:pt>
                <c:pt idx="1318">
                  <c:v>42227</c:v>
                </c:pt>
                <c:pt idx="1319">
                  <c:v>42228</c:v>
                </c:pt>
                <c:pt idx="1320">
                  <c:v>42229</c:v>
                </c:pt>
                <c:pt idx="1321">
                  <c:v>42230</c:v>
                </c:pt>
                <c:pt idx="1322">
                  <c:v>42231</c:v>
                </c:pt>
                <c:pt idx="1323">
                  <c:v>42232</c:v>
                </c:pt>
                <c:pt idx="1324">
                  <c:v>42233</c:v>
                </c:pt>
                <c:pt idx="1325">
                  <c:v>42234</c:v>
                </c:pt>
                <c:pt idx="1326">
                  <c:v>42235</c:v>
                </c:pt>
                <c:pt idx="1327">
                  <c:v>42236</c:v>
                </c:pt>
                <c:pt idx="1328">
                  <c:v>42237</c:v>
                </c:pt>
                <c:pt idx="1329">
                  <c:v>42238</c:v>
                </c:pt>
                <c:pt idx="1330">
                  <c:v>42239</c:v>
                </c:pt>
                <c:pt idx="1331">
                  <c:v>42240</c:v>
                </c:pt>
                <c:pt idx="1332">
                  <c:v>42241</c:v>
                </c:pt>
                <c:pt idx="1333">
                  <c:v>42242</c:v>
                </c:pt>
                <c:pt idx="1334">
                  <c:v>42243</c:v>
                </c:pt>
                <c:pt idx="1335">
                  <c:v>42244</c:v>
                </c:pt>
                <c:pt idx="1336">
                  <c:v>42245</c:v>
                </c:pt>
                <c:pt idx="1337">
                  <c:v>42246</c:v>
                </c:pt>
                <c:pt idx="1338">
                  <c:v>42247</c:v>
                </c:pt>
                <c:pt idx="1339">
                  <c:v>42248</c:v>
                </c:pt>
                <c:pt idx="1340">
                  <c:v>42249</c:v>
                </c:pt>
                <c:pt idx="1341">
                  <c:v>42250</c:v>
                </c:pt>
                <c:pt idx="1342">
                  <c:v>42251</c:v>
                </c:pt>
                <c:pt idx="1343">
                  <c:v>42252</c:v>
                </c:pt>
                <c:pt idx="1344">
                  <c:v>42253</c:v>
                </c:pt>
                <c:pt idx="1345">
                  <c:v>42254</c:v>
                </c:pt>
                <c:pt idx="1346">
                  <c:v>42255</c:v>
                </c:pt>
                <c:pt idx="1347">
                  <c:v>42256</c:v>
                </c:pt>
                <c:pt idx="1348">
                  <c:v>42257</c:v>
                </c:pt>
                <c:pt idx="1349">
                  <c:v>42258</c:v>
                </c:pt>
                <c:pt idx="1350">
                  <c:v>42259</c:v>
                </c:pt>
                <c:pt idx="1351">
                  <c:v>42260</c:v>
                </c:pt>
              </c:numCache>
            </c:numRef>
          </c:cat>
          <c:val>
            <c:numRef>
              <c:f>'CTL-ATL-TSB'!$H$2:$H$1353</c:f>
              <c:numCache>
                <c:formatCode>0.000</c:formatCode>
                <c:ptCount val="1352"/>
                <c:pt idx="0" formatCode="General">
                  <c:v>16.937999999999999</c:v>
                </c:pt>
                <c:pt idx="1">
                  <c:v>20.358571428571427</c:v>
                </c:pt>
                <c:pt idx="2">
                  <c:v>17.450204081632652</c:v>
                </c:pt>
                <c:pt idx="3">
                  <c:v>19.183889212827989</c:v>
                </c:pt>
                <c:pt idx="4">
                  <c:v>16.44333361099542</c:v>
                </c:pt>
                <c:pt idx="5">
                  <c:v>18.316285952281788</c:v>
                </c:pt>
                <c:pt idx="6">
                  <c:v>15.699673673384389</c:v>
                </c:pt>
                <c:pt idx="7">
                  <c:v>40.45457743432948</c:v>
                </c:pt>
                <c:pt idx="8">
                  <c:v>34.675352086568125</c:v>
                </c:pt>
                <c:pt idx="9">
                  <c:v>29.721730359915536</c:v>
                </c:pt>
                <c:pt idx="10">
                  <c:v>43.303197451356176</c:v>
                </c:pt>
                <c:pt idx="11">
                  <c:v>41.927597815448152</c:v>
                </c:pt>
                <c:pt idx="12">
                  <c:v>40.081226698955561</c:v>
                </c:pt>
                <c:pt idx="13">
                  <c:v>51.92719431339048</c:v>
                </c:pt>
                <c:pt idx="14">
                  <c:v>44.509023697191843</c:v>
                </c:pt>
                <c:pt idx="15">
                  <c:v>42.564306026164438</c:v>
                </c:pt>
                <c:pt idx="16">
                  <c:v>36.483690879569515</c:v>
                </c:pt>
                <c:pt idx="17">
                  <c:v>34.090735039631014</c:v>
                </c:pt>
                <c:pt idx="18">
                  <c:v>42.606058605398012</c:v>
                </c:pt>
                <c:pt idx="19">
                  <c:v>36.519478804626864</c:v>
                </c:pt>
                <c:pt idx="20">
                  <c:v>68.123553261108739</c:v>
                </c:pt>
                <c:pt idx="21">
                  <c:v>58.391617080950347</c:v>
                </c:pt>
                <c:pt idx="22">
                  <c:v>56.004243212243153</c:v>
                </c:pt>
                <c:pt idx="23">
                  <c:v>48.003637039065559</c:v>
                </c:pt>
                <c:pt idx="24">
                  <c:v>46.448546033484767</c:v>
                </c:pt>
                <c:pt idx="25">
                  <c:v>43.973753742986943</c:v>
                </c:pt>
                <c:pt idx="26">
                  <c:v>37.691788922560235</c:v>
                </c:pt>
                <c:pt idx="27">
                  <c:v>39.948390505051627</c:v>
                </c:pt>
                <c:pt idx="28">
                  <c:v>40.221049004329963</c:v>
                </c:pt>
                <c:pt idx="29">
                  <c:v>41.026899146568539</c:v>
                </c:pt>
                <c:pt idx="30">
                  <c:v>35.165913554201602</c:v>
                </c:pt>
                <c:pt idx="31">
                  <c:v>35.048925903601372</c:v>
                </c:pt>
                <c:pt idx="32">
                  <c:v>35.57122220308689</c:v>
                </c:pt>
                <c:pt idx="33">
                  <c:v>36.139476174074474</c:v>
                </c:pt>
                <c:pt idx="34">
                  <c:v>30.976693863492407</c:v>
                </c:pt>
                <c:pt idx="35">
                  <c:v>26.55145188299349</c:v>
                </c:pt>
                <c:pt idx="36">
                  <c:v>22.758387328280133</c:v>
                </c:pt>
                <c:pt idx="37">
                  <c:v>24.969760567097257</c:v>
                </c:pt>
                <c:pt idx="38">
                  <c:v>26.966937628940506</c:v>
                </c:pt>
                <c:pt idx="39">
                  <c:v>28.365946539091862</c:v>
                </c:pt>
                <c:pt idx="40">
                  <c:v>31.045097033507311</c:v>
                </c:pt>
                <c:pt idx="41">
                  <c:v>32.303226028720552</c:v>
                </c:pt>
                <c:pt idx="42">
                  <c:v>33.938908024617618</c:v>
                </c:pt>
                <c:pt idx="43">
                  <c:v>35.445349735386529</c:v>
                </c:pt>
                <c:pt idx="44">
                  <c:v>30.381728344617024</c:v>
                </c:pt>
                <c:pt idx="45">
                  <c:v>26.041481438243164</c:v>
                </c:pt>
                <c:pt idx="46">
                  <c:v>22.321269804208427</c:v>
                </c:pt>
                <c:pt idx="47">
                  <c:v>19.132516975035795</c:v>
                </c:pt>
                <c:pt idx="48">
                  <c:v>16.399300264316395</c:v>
                </c:pt>
                <c:pt idx="49">
                  <c:v>14.056543083699767</c:v>
                </c:pt>
                <c:pt idx="50">
                  <c:v>18.502179786028371</c:v>
                </c:pt>
                <c:pt idx="51">
                  <c:v>15.859011245167174</c:v>
                </c:pt>
                <c:pt idx="52">
                  <c:v>21.519866781571864</c:v>
                </c:pt>
                <c:pt idx="53">
                  <c:v>24.743457241347311</c:v>
                </c:pt>
                <c:pt idx="54">
                  <c:v>21.208677635440552</c:v>
                </c:pt>
                <c:pt idx="55">
                  <c:v>34.988580830377614</c:v>
                </c:pt>
                <c:pt idx="56">
                  <c:v>29.990212140323671</c:v>
                </c:pt>
                <c:pt idx="57">
                  <c:v>31.765324691706002</c:v>
                </c:pt>
                <c:pt idx="58">
                  <c:v>27.227421164319431</c:v>
                </c:pt>
                <c:pt idx="59">
                  <c:v>46.048218140845229</c:v>
                </c:pt>
                <c:pt idx="60">
                  <c:v>39.469901263581626</c:v>
                </c:pt>
                <c:pt idx="61">
                  <c:v>39.137629654498539</c:v>
                </c:pt>
                <c:pt idx="62">
                  <c:v>69.734539703855887</c:v>
                </c:pt>
                <c:pt idx="63">
                  <c:v>59.772462603305044</c:v>
                </c:pt>
                <c:pt idx="64">
                  <c:v>57.378682231404326</c:v>
                </c:pt>
                <c:pt idx="65">
                  <c:v>55.06658476977514</c:v>
                </c:pt>
                <c:pt idx="66">
                  <c:v>53.079072659807267</c:v>
                </c:pt>
                <c:pt idx="67">
                  <c:v>45.496347994120512</c:v>
                </c:pt>
                <c:pt idx="68">
                  <c:v>44.138869709246151</c:v>
                </c:pt>
                <c:pt idx="69">
                  <c:v>62.314459750782419</c:v>
                </c:pt>
                <c:pt idx="70">
                  <c:v>53.412394072099218</c:v>
                </c:pt>
                <c:pt idx="71">
                  <c:v>53.593766347513615</c:v>
                </c:pt>
                <c:pt idx="72">
                  <c:v>45.93751401215453</c:v>
                </c:pt>
                <c:pt idx="73">
                  <c:v>73.872869153275317</c:v>
                </c:pt>
                <c:pt idx="74">
                  <c:v>63.319602131378844</c:v>
                </c:pt>
                <c:pt idx="75">
                  <c:v>54.273944684039009</c:v>
                </c:pt>
                <c:pt idx="76">
                  <c:v>79.725238300604872</c:v>
                </c:pt>
                <c:pt idx="77">
                  <c:v>99.792775686232744</c:v>
                </c:pt>
                <c:pt idx="78">
                  <c:v>85.536664873913779</c:v>
                </c:pt>
                <c:pt idx="79">
                  <c:v>77.962569891926094</c:v>
                </c:pt>
                <c:pt idx="80">
                  <c:v>66.82505990736523</c:v>
                </c:pt>
                <c:pt idx="81">
                  <c:v>63.533051349170194</c:v>
                </c:pt>
                <c:pt idx="82">
                  <c:v>54.456901156431599</c:v>
                </c:pt>
                <c:pt idx="83">
                  <c:v>55.062772419798513</c:v>
                </c:pt>
                <c:pt idx="84">
                  <c:v>55.198233502684438</c:v>
                </c:pt>
                <c:pt idx="85">
                  <c:v>47.31277157372952</c:v>
                </c:pt>
                <c:pt idx="86">
                  <c:v>40.553804206053876</c:v>
                </c:pt>
                <c:pt idx="87">
                  <c:v>65.058975033760461</c:v>
                </c:pt>
                <c:pt idx="88">
                  <c:v>55.764835743223252</c:v>
                </c:pt>
                <c:pt idx="89">
                  <c:v>66.655573494191358</c:v>
                </c:pt>
                <c:pt idx="90">
                  <c:v>87.152634423592588</c:v>
                </c:pt>
                <c:pt idx="91">
                  <c:v>74.702258077365073</c:v>
                </c:pt>
                <c:pt idx="92">
                  <c:v>69.432649780598638</c:v>
                </c:pt>
                <c:pt idx="93">
                  <c:v>59.513699811941692</c:v>
                </c:pt>
                <c:pt idx="94">
                  <c:v>56.785456981664304</c:v>
                </c:pt>
                <c:pt idx="95">
                  <c:v>54.252248841426542</c:v>
                </c:pt>
                <c:pt idx="96">
                  <c:v>46.50192757836561</c:v>
                </c:pt>
                <c:pt idx="97">
                  <c:v>39.858795067170526</c:v>
                </c:pt>
                <c:pt idx="98">
                  <c:v>52.394395771860452</c:v>
                </c:pt>
                <c:pt idx="99">
                  <c:v>56.283053518737532</c:v>
                </c:pt>
                <c:pt idx="100">
                  <c:v>54.85947444463217</c:v>
                </c:pt>
                <c:pt idx="101">
                  <c:v>51.985978095399005</c:v>
                </c:pt>
                <c:pt idx="102">
                  <c:v>49.704838367484861</c:v>
                </c:pt>
                <c:pt idx="103">
                  <c:v>42.604147172129878</c:v>
                </c:pt>
                <c:pt idx="104">
                  <c:v>36.517840433254179</c:v>
                </c:pt>
                <c:pt idx="105">
                  <c:v>60.411291799932151</c:v>
                </c:pt>
                <c:pt idx="106">
                  <c:v>56.276821542798984</c:v>
                </c:pt>
                <c:pt idx="107">
                  <c:v>48.237275608113414</c:v>
                </c:pt>
                <c:pt idx="108">
                  <c:v>69.555093378382921</c:v>
                </c:pt>
                <c:pt idx="109">
                  <c:v>63.372222895756792</c:v>
                </c:pt>
                <c:pt idx="110">
                  <c:v>57.495619624934392</c:v>
                </c:pt>
                <c:pt idx="111">
                  <c:v>83.183959678515194</c:v>
                </c:pt>
                <c:pt idx="112">
                  <c:v>99.295394010155889</c:v>
                </c:pt>
                <c:pt idx="113">
                  <c:v>85.110337722990764</c:v>
                </c:pt>
                <c:pt idx="114">
                  <c:v>72.951718048277797</c:v>
                </c:pt>
                <c:pt idx="115">
                  <c:v>62.530044041380968</c:v>
                </c:pt>
                <c:pt idx="116">
                  <c:v>53.597180606897972</c:v>
                </c:pt>
                <c:pt idx="117">
                  <c:v>73.077154805912542</c:v>
                </c:pt>
                <c:pt idx="118">
                  <c:v>96.855704119353604</c:v>
                </c:pt>
                <c:pt idx="119">
                  <c:v>116.19317495944594</c:v>
                </c:pt>
                <c:pt idx="120">
                  <c:v>99.594149965239382</c:v>
                </c:pt>
                <c:pt idx="121">
                  <c:v>114.70312854163376</c:v>
                </c:pt>
                <c:pt idx="122">
                  <c:v>122.51153874997179</c:v>
                </c:pt>
                <c:pt idx="123">
                  <c:v>116.16389035711867</c:v>
                </c:pt>
                <c:pt idx="124">
                  <c:v>99.569048877530292</c:v>
                </c:pt>
                <c:pt idx="125">
                  <c:v>139.7088990378831</c:v>
                </c:pt>
                <c:pt idx="126">
                  <c:v>119.75048488961409</c:v>
                </c:pt>
                <c:pt idx="127">
                  <c:v>102.64327276252635</c:v>
                </c:pt>
                <c:pt idx="128">
                  <c:v>87.97994808216545</c:v>
                </c:pt>
                <c:pt idx="129">
                  <c:v>75.41138407042753</c:v>
                </c:pt>
                <c:pt idx="130">
                  <c:v>102.51690063179502</c:v>
                </c:pt>
                <c:pt idx="131">
                  <c:v>87.87162911296717</c:v>
                </c:pt>
                <c:pt idx="132">
                  <c:v>104.25696781111472</c:v>
                </c:pt>
                <c:pt idx="133">
                  <c:v>108.54140098095547</c:v>
                </c:pt>
                <c:pt idx="134">
                  <c:v>93.035486555104697</c:v>
                </c:pt>
                <c:pt idx="135">
                  <c:v>79.744702761518312</c:v>
                </c:pt>
                <c:pt idx="136">
                  <c:v>93.761459509872836</c:v>
                </c:pt>
                <c:pt idx="137">
                  <c:v>80.366965294176723</c:v>
                </c:pt>
                <c:pt idx="138">
                  <c:v>68.885970252151481</c:v>
                </c:pt>
                <c:pt idx="139">
                  <c:v>59.045117358986985</c:v>
                </c:pt>
                <c:pt idx="140">
                  <c:v>86.074529164845984</c:v>
                </c:pt>
                <c:pt idx="141">
                  <c:v>73.778167855582268</c:v>
                </c:pt>
                <c:pt idx="142">
                  <c:v>69.540143876213378</c:v>
                </c:pt>
                <c:pt idx="143">
                  <c:v>66.708980465325752</c:v>
                </c:pt>
                <c:pt idx="144">
                  <c:v>57.179126113136363</c:v>
                </c:pt>
                <c:pt idx="145">
                  <c:v>69.984536668402598</c:v>
                </c:pt>
                <c:pt idx="146">
                  <c:v>94.950602858630802</c:v>
                </c:pt>
                <c:pt idx="147">
                  <c:v>84.706659593112121</c:v>
                </c:pt>
                <c:pt idx="148">
                  <c:v>77.922279651238966</c:v>
                </c:pt>
                <c:pt idx="149">
                  <c:v>66.790525415347687</c:v>
                </c:pt>
                <c:pt idx="150">
                  <c:v>73.08530749886944</c:v>
                </c:pt>
                <c:pt idx="151">
                  <c:v>63.834977856173808</c:v>
                </c:pt>
                <c:pt idx="152">
                  <c:v>54.715695305291831</c:v>
                </c:pt>
                <c:pt idx="153">
                  <c:v>75.470595975964429</c:v>
                </c:pt>
                <c:pt idx="154">
                  <c:v>64.689082265112361</c:v>
                </c:pt>
                <c:pt idx="155">
                  <c:v>59.221641941524879</c:v>
                </c:pt>
                <c:pt idx="156">
                  <c:v>50.761407378449896</c:v>
                </c:pt>
                <c:pt idx="157">
                  <c:v>81.275634895814193</c:v>
                </c:pt>
                <c:pt idx="158">
                  <c:v>82.457258482126448</c:v>
                </c:pt>
                <c:pt idx="159">
                  <c:v>70.67765012753695</c:v>
                </c:pt>
                <c:pt idx="160">
                  <c:v>83.336985823603101</c:v>
                </c:pt>
                <c:pt idx="161">
                  <c:v>71.431702134516939</c:v>
                </c:pt>
                <c:pt idx="162">
                  <c:v>66.588173258157383</c:v>
                </c:pt>
                <c:pt idx="163">
                  <c:v>65.679434221277759</c:v>
                </c:pt>
                <c:pt idx="164">
                  <c:v>56.296657903952365</c:v>
                </c:pt>
                <c:pt idx="165">
                  <c:v>56.599563917673457</c:v>
                </c:pt>
                <c:pt idx="166">
                  <c:v>48.513911929434393</c:v>
                </c:pt>
                <c:pt idx="167">
                  <c:v>65.495067368086623</c:v>
                </c:pt>
                <c:pt idx="168">
                  <c:v>85.308772029788528</c:v>
                </c:pt>
                <c:pt idx="169">
                  <c:v>73.121804596961596</c:v>
                </c:pt>
                <c:pt idx="170">
                  <c:v>67.294689654538516</c:v>
                </c:pt>
                <c:pt idx="171">
                  <c:v>75.162162561033014</c:v>
                </c:pt>
                <c:pt idx="172">
                  <c:v>64.424710766599731</c:v>
                </c:pt>
                <c:pt idx="173">
                  <c:v>69.204180657085487</c:v>
                </c:pt>
                <c:pt idx="174">
                  <c:v>92.265726277501841</c:v>
                </c:pt>
                <c:pt idx="175">
                  <c:v>110.8293368092873</c:v>
                </c:pt>
                <c:pt idx="176">
                  <c:v>94.996574407960537</c:v>
                </c:pt>
                <c:pt idx="177">
                  <c:v>81.425635206823316</c:v>
                </c:pt>
                <c:pt idx="178">
                  <c:v>101.33154446299142</c:v>
                </c:pt>
                <c:pt idx="179">
                  <c:v>86.855609539706933</c:v>
                </c:pt>
                <c:pt idx="180">
                  <c:v>87.944665319748793</c:v>
                </c:pt>
                <c:pt idx="181">
                  <c:v>112.60385598835612</c:v>
                </c:pt>
                <c:pt idx="182">
                  <c:v>96.517590847162381</c:v>
                </c:pt>
                <c:pt idx="183">
                  <c:v>82.729363583282037</c:v>
                </c:pt>
                <c:pt idx="184">
                  <c:v>70.910883071384603</c:v>
                </c:pt>
                <c:pt idx="185">
                  <c:v>108.60461406118679</c:v>
                </c:pt>
                <c:pt idx="186">
                  <c:v>94.835954909588679</c:v>
                </c:pt>
                <c:pt idx="187">
                  <c:v>81.287961351076007</c:v>
                </c:pt>
                <c:pt idx="188">
                  <c:v>69.675395443779436</c:v>
                </c:pt>
                <c:pt idx="189">
                  <c:v>88.650624666096661</c:v>
                </c:pt>
                <c:pt idx="190">
                  <c:v>75.986249713797136</c:v>
                </c:pt>
                <c:pt idx="191">
                  <c:v>65.13107118325469</c:v>
                </c:pt>
                <c:pt idx="192">
                  <c:v>93.282632442789733</c:v>
                </c:pt>
                <c:pt idx="193">
                  <c:v>79.956542093819778</c:v>
                </c:pt>
                <c:pt idx="194">
                  <c:v>68.534178937559815</c:v>
                </c:pt>
                <c:pt idx="195">
                  <c:v>58.743581946479843</c:v>
                </c:pt>
                <c:pt idx="196">
                  <c:v>87.807641668411293</c:v>
                </c:pt>
                <c:pt idx="197">
                  <c:v>75.263692858638251</c:v>
                </c:pt>
                <c:pt idx="198">
                  <c:v>64.511736735975646</c:v>
                </c:pt>
                <c:pt idx="199">
                  <c:v>78.028060059407693</c:v>
                </c:pt>
                <c:pt idx="200">
                  <c:v>66.881194336635161</c:v>
                </c:pt>
                <c:pt idx="201">
                  <c:v>57.32673800283014</c:v>
                </c:pt>
                <c:pt idx="202">
                  <c:v>60.755918288140123</c:v>
                </c:pt>
                <c:pt idx="203">
                  <c:v>89.081644246977248</c:v>
                </c:pt>
                <c:pt idx="204">
                  <c:v>76.355695068837647</c:v>
                </c:pt>
                <c:pt idx="205">
                  <c:v>65.447738630432269</c:v>
                </c:pt>
                <c:pt idx="206">
                  <c:v>56.098061683227655</c:v>
                </c:pt>
                <c:pt idx="207">
                  <c:v>48.084052871337988</c:v>
                </c:pt>
                <c:pt idx="208">
                  <c:v>41.214902461146849</c:v>
                </c:pt>
                <c:pt idx="209">
                  <c:v>35.327059252411587</c:v>
                </c:pt>
                <c:pt idx="210">
                  <c:v>42.672622216352785</c:v>
                </c:pt>
                <c:pt idx="211">
                  <c:v>58.465961899730956</c:v>
                </c:pt>
                <c:pt idx="212">
                  <c:v>50.113681628340821</c:v>
                </c:pt>
                <c:pt idx="213">
                  <c:v>67.752727110006418</c:v>
                </c:pt>
                <c:pt idx="214">
                  <c:v>87.578623237148349</c:v>
                </c:pt>
                <c:pt idx="215">
                  <c:v>75.067391346127152</c:v>
                </c:pt>
                <c:pt idx="216">
                  <c:v>108.89276401096613</c:v>
                </c:pt>
                <c:pt idx="217">
                  <c:v>119.62822629511383</c:v>
                </c:pt>
                <c:pt idx="218">
                  <c:v>102.53847968152614</c:v>
                </c:pt>
                <c:pt idx="219">
                  <c:v>87.890125441308115</c:v>
                </c:pt>
                <c:pt idx="220">
                  <c:v>106.23410752112125</c:v>
                </c:pt>
                <c:pt idx="221">
                  <c:v>91.057806446675357</c:v>
                </c:pt>
                <c:pt idx="222">
                  <c:v>78.049548382864586</c:v>
                </c:pt>
                <c:pt idx="223">
                  <c:v>66.89961289959821</c:v>
                </c:pt>
                <c:pt idx="224">
                  <c:v>96.628239628227035</c:v>
                </c:pt>
                <c:pt idx="225">
                  <c:v>116.39563396705174</c:v>
                </c:pt>
                <c:pt idx="226">
                  <c:v>114.05340054318721</c:v>
                </c:pt>
                <c:pt idx="227">
                  <c:v>97.760057608446175</c:v>
                </c:pt>
                <c:pt idx="228">
                  <c:v>106.36347795009672</c:v>
                </c:pt>
                <c:pt idx="229">
                  <c:v>103.03126681436862</c:v>
                </c:pt>
                <c:pt idx="230">
                  <c:v>88.312514412315963</c:v>
                </c:pt>
                <c:pt idx="231">
                  <c:v>102.60044092484226</c:v>
                </c:pt>
                <c:pt idx="232">
                  <c:v>101.93494936415051</c:v>
                </c:pt>
                <c:pt idx="233">
                  <c:v>87.372813740700437</c:v>
                </c:pt>
                <c:pt idx="234">
                  <c:v>78.89112606345752</c:v>
                </c:pt>
                <c:pt idx="235">
                  <c:v>80.81939376867787</c:v>
                </c:pt>
                <c:pt idx="236">
                  <c:v>105.82790894458103</c:v>
                </c:pt>
                <c:pt idx="237">
                  <c:v>123.49335052392659</c:v>
                </c:pt>
                <c:pt idx="238">
                  <c:v>128.27558616336566</c:v>
                </c:pt>
                <c:pt idx="239">
                  <c:v>109.950502425742</c:v>
                </c:pt>
                <c:pt idx="240">
                  <c:v>94.243287793493138</c:v>
                </c:pt>
                <c:pt idx="241">
                  <c:v>105.53838953727983</c:v>
                </c:pt>
                <c:pt idx="242">
                  <c:v>99.403905317668418</c:v>
                </c:pt>
                <c:pt idx="243">
                  <c:v>106.72991884371579</c:v>
                </c:pt>
                <c:pt idx="244">
                  <c:v>105.4192161517564</c:v>
                </c:pt>
                <c:pt idx="245">
                  <c:v>90.359328130076918</c:v>
                </c:pt>
                <c:pt idx="246">
                  <c:v>77.45085268292307</c:v>
                </c:pt>
                <c:pt idx="247">
                  <c:v>66.386445156791197</c:v>
                </c:pt>
                <c:pt idx="248">
                  <c:v>66.95481013439246</c:v>
                </c:pt>
                <c:pt idx="249">
                  <c:v>64.028694400907824</c:v>
                </c:pt>
                <c:pt idx="250">
                  <c:v>65.800595200778133</c:v>
                </c:pt>
                <c:pt idx="251">
                  <c:v>56.400510172095544</c:v>
                </c:pt>
                <c:pt idx="252">
                  <c:v>80.523294433224748</c:v>
                </c:pt>
                <c:pt idx="253">
                  <c:v>76.84753808562121</c:v>
                </c:pt>
                <c:pt idx="254">
                  <c:v>65.8693183591039</c:v>
                </c:pt>
                <c:pt idx="255">
                  <c:v>87.423130022089055</c:v>
                </c:pt>
                <c:pt idx="256">
                  <c:v>74.934111447504904</c:v>
                </c:pt>
                <c:pt idx="257">
                  <c:v>64.229238383575634</c:v>
                </c:pt>
                <c:pt idx="258">
                  <c:v>80.796918614493393</c:v>
                </c:pt>
                <c:pt idx="259">
                  <c:v>102.11164452670863</c:v>
                </c:pt>
                <c:pt idx="260">
                  <c:v>87.52426673717882</c:v>
                </c:pt>
                <c:pt idx="261">
                  <c:v>75.020800060438987</c:v>
                </c:pt>
                <c:pt idx="262">
                  <c:v>67.769828623233423</c:v>
                </c:pt>
                <c:pt idx="263">
                  <c:v>58.088424534200072</c:v>
                </c:pt>
                <c:pt idx="264">
                  <c:v>52.567221029314346</c:v>
                </c:pt>
                <c:pt idx="265">
                  <c:v>77.054189453698015</c:v>
                </c:pt>
                <c:pt idx="266">
                  <c:v>66.046448103169723</c:v>
                </c:pt>
                <c:pt idx="267">
                  <c:v>60.060812659859764</c:v>
                </c:pt>
                <c:pt idx="268">
                  <c:v>51.480696565594087</c:v>
                </c:pt>
                <c:pt idx="269">
                  <c:v>47.492168484794931</c:v>
                </c:pt>
                <c:pt idx="270">
                  <c:v>40.707572986967087</c:v>
                </c:pt>
                <c:pt idx="271">
                  <c:v>34.892205417400362</c:v>
                </c:pt>
                <c:pt idx="272">
                  <c:v>29.907604643486025</c:v>
                </c:pt>
                <c:pt idx="273">
                  <c:v>29.328375408702307</c:v>
                </c:pt>
                <c:pt idx="274">
                  <c:v>25.138607493173406</c:v>
                </c:pt>
                <c:pt idx="275">
                  <c:v>21.54737785129149</c:v>
                </c:pt>
                <c:pt idx="276">
                  <c:v>21.851752443964134</c:v>
                </c:pt>
                <c:pt idx="277">
                  <c:v>18.730073523397831</c:v>
                </c:pt>
                <c:pt idx="278">
                  <c:v>20.028777305769569</c:v>
                </c:pt>
                <c:pt idx="279">
                  <c:v>17.167523404945346</c:v>
                </c:pt>
                <c:pt idx="280">
                  <c:v>43.395162918524584</c:v>
                </c:pt>
                <c:pt idx="281">
                  <c:v>37.195853930163928</c:v>
                </c:pt>
                <c:pt idx="282">
                  <c:v>31.882160511569083</c:v>
                </c:pt>
                <c:pt idx="283">
                  <c:v>31.056423295630644</c:v>
                </c:pt>
                <c:pt idx="284">
                  <c:v>26.61979139625484</c:v>
                </c:pt>
                <c:pt idx="285">
                  <c:v>22.816964053932718</c:v>
                </c:pt>
                <c:pt idx="286">
                  <c:v>24.050826331942329</c:v>
                </c:pt>
                <c:pt idx="287">
                  <c:v>24.209851141664853</c:v>
                </c:pt>
                <c:pt idx="288">
                  <c:v>20.751300978569873</c:v>
                </c:pt>
                <c:pt idx="289">
                  <c:v>17.786829410202749</c:v>
                </c:pt>
                <c:pt idx="290">
                  <c:v>18.844568065888069</c:v>
                </c:pt>
                <c:pt idx="291">
                  <c:v>16.152486913618343</c:v>
                </c:pt>
                <c:pt idx="292">
                  <c:v>18.262417354530008</c:v>
                </c:pt>
                <c:pt idx="293">
                  <c:v>15.653500589597151</c:v>
                </c:pt>
                <c:pt idx="294">
                  <c:v>13.4172862196547</c:v>
                </c:pt>
                <c:pt idx="295">
                  <c:v>11.500531045418315</c:v>
                </c:pt>
                <c:pt idx="296">
                  <c:v>9.857598038929984</c:v>
                </c:pt>
                <c:pt idx="297">
                  <c:v>12.4269411762257</c:v>
                </c:pt>
                <c:pt idx="298">
                  <c:v>14.484092436764886</c:v>
                </c:pt>
                <c:pt idx="299">
                  <c:v>16.679936374369902</c:v>
                </c:pt>
                <c:pt idx="300">
                  <c:v>14.297088320888488</c:v>
                </c:pt>
                <c:pt idx="301">
                  <c:v>16.306361417904419</c:v>
                </c:pt>
                <c:pt idx="302">
                  <c:v>13.976881215346644</c:v>
                </c:pt>
                <c:pt idx="303">
                  <c:v>16.216898184582838</c:v>
                </c:pt>
                <c:pt idx="304">
                  <c:v>17.432769872499577</c:v>
                </c:pt>
                <c:pt idx="305">
                  <c:v>14.94237417642821</c:v>
                </c:pt>
                <c:pt idx="306">
                  <c:v>16.314035008367036</c:v>
                </c:pt>
                <c:pt idx="307">
                  <c:v>26.595458578600315</c:v>
                </c:pt>
                <c:pt idx="308">
                  <c:v>22.796107353085983</c:v>
                </c:pt>
                <c:pt idx="309">
                  <c:v>19.539520588359412</c:v>
                </c:pt>
                <c:pt idx="310">
                  <c:v>21.484446218593781</c:v>
                </c:pt>
                <c:pt idx="311">
                  <c:v>18.415239615937526</c:v>
                </c:pt>
                <c:pt idx="312">
                  <c:v>20.326491099375023</c:v>
                </c:pt>
                <c:pt idx="313">
                  <c:v>17.422706656607161</c:v>
                </c:pt>
                <c:pt idx="314">
                  <c:v>14.933748562806137</c:v>
                </c:pt>
                <c:pt idx="315">
                  <c:v>18.362498768119547</c:v>
                </c:pt>
                <c:pt idx="316">
                  <c:v>15.739284658388183</c:v>
                </c:pt>
                <c:pt idx="317">
                  <c:v>13.490815421475585</c:v>
                </c:pt>
                <c:pt idx="318">
                  <c:v>11.563556075550501</c:v>
                </c:pt>
                <c:pt idx="319">
                  <c:v>9.9116194933290007</c:v>
                </c:pt>
                <c:pt idx="320">
                  <c:v>14.451673851424857</c:v>
                </c:pt>
                <c:pt idx="321">
                  <c:v>12.387149015507021</c:v>
                </c:pt>
                <c:pt idx="322">
                  <c:v>13.517556299006017</c:v>
                </c:pt>
                <c:pt idx="323">
                  <c:v>11.586476827719443</c:v>
                </c:pt>
                <c:pt idx="324">
                  <c:v>14.298837280902379</c:v>
                </c:pt>
                <c:pt idx="325">
                  <c:v>19.297860526487753</c:v>
                </c:pt>
                <c:pt idx="326">
                  <c:v>16.541023308418072</c:v>
                </c:pt>
                <c:pt idx="327">
                  <c:v>14.178019978644063</c:v>
                </c:pt>
                <c:pt idx="328">
                  <c:v>18.930445695980623</c:v>
                </c:pt>
                <c:pt idx="329">
                  <c:v>21.767953453697675</c:v>
                </c:pt>
                <c:pt idx="330">
                  <c:v>18.65824581745515</c:v>
                </c:pt>
                <c:pt idx="331">
                  <c:v>15.992782129247271</c:v>
                </c:pt>
                <c:pt idx="332">
                  <c:v>19.96467039649766</c:v>
                </c:pt>
                <c:pt idx="333">
                  <c:v>17.112574625569422</c:v>
                </c:pt>
                <c:pt idx="334">
                  <c:v>20.23563539334522</c:v>
                </c:pt>
                <c:pt idx="335">
                  <c:v>23.089544622867333</c:v>
                </c:pt>
                <c:pt idx="336">
                  <c:v>19.791038248172001</c:v>
                </c:pt>
                <c:pt idx="337">
                  <c:v>16.963747069861714</c:v>
                </c:pt>
                <c:pt idx="338">
                  <c:v>20.12992605988147</c:v>
                </c:pt>
                <c:pt idx="339">
                  <c:v>21.73665090846983</c:v>
                </c:pt>
                <c:pt idx="340">
                  <c:v>18.631415064402713</c:v>
                </c:pt>
                <c:pt idx="341">
                  <c:v>21.935355769488041</c:v>
                </c:pt>
                <c:pt idx="342">
                  <c:v>18.801733516704036</c:v>
                </c:pt>
                <c:pt idx="343">
                  <c:v>22.218057300032033</c:v>
                </c:pt>
                <c:pt idx="344">
                  <c:v>19.044049114313172</c:v>
                </c:pt>
                <c:pt idx="345">
                  <c:v>23.088184955125577</c:v>
                </c:pt>
                <c:pt idx="346">
                  <c:v>19.789872818679065</c:v>
                </c:pt>
                <c:pt idx="347">
                  <c:v>16.96274813029634</c:v>
                </c:pt>
                <c:pt idx="348">
                  <c:v>20.168069825968292</c:v>
                </c:pt>
                <c:pt idx="349">
                  <c:v>23.661631279401394</c:v>
                </c:pt>
                <c:pt idx="350">
                  <c:v>20.281398239486908</c:v>
                </c:pt>
                <c:pt idx="351">
                  <c:v>17.384055633845922</c:v>
                </c:pt>
                <c:pt idx="352">
                  <c:v>14.900619114725075</c:v>
                </c:pt>
                <c:pt idx="353">
                  <c:v>19.67110209833578</c:v>
                </c:pt>
                <c:pt idx="354">
                  <c:v>16.860944655716384</c:v>
                </c:pt>
                <c:pt idx="355">
                  <c:v>20.549381133471186</c:v>
                </c:pt>
                <c:pt idx="356">
                  <c:v>17.613755257261015</c:v>
                </c:pt>
                <c:pt idx="357">
                  <c:v>27.93736164908087</c:v>
                </c:pt>
                <c:pt idx="358">
                  <c:v>23.946309984926462</c:v>
                </c:pt>
                <c:pt idx="359">
                  <c:v>33.606122844222682</c:v>
                </c:pt>
                <c:pt idx="360">
                  <c:v>41.449248152190869</c:v>
                </c:pt>
                <c:pt idx="361">
                  <c:v>42.997355559020747</c:v>
                </c:pt>
                <c:pt idx="362">
                  <c:v>54.410304764874923</c:v>
                </c:pt>
                <c:pt idx="363">
                  <c:v>88.350546941321369</c:v>
                </c:pt>
                <c:pt idx="364">
                  <c:v>75.72904023541831</c:v>
                </c:pt>
                <c:pt idx="365">
                  <c:v>67.57217734464426</c:v>
                </c:pt>
                <c:pt idx="366">
                  <c:v>57.919009152552221</c:v>
                </c:pt>
                <c:pt idx="367">
                  <c:v>58.049864987901906</c:v>
                </c:pt>
                <c:pt idx="368">
                  <c:v>49.757027132487352</c:v>
                </c:pt>
                <c:pt idx="369">
                  <c:v>42.648880399274873</c:v>
                </c:pt>
                <c:pt idx="370">
                  <c:v>69.105183199378459</c:v>
                </c:pt>
                <c:pt idx="371">
                  <c:v>59.233014170895821</c:v>
                </c:pt>
                <c:pt idx="372">
                  <c:v>56.556869289339275</c:v>
                </c:pt>
                <c:pt idx="373">
                  <c:v>48.477316533719375</c:v>
                </c:pt>
                <c:pt idx="374">
                  <c:v>48.755985600330895</c:v>
                </c:pt>
                <c:pt idx="375">
                  <c:v>41.790844800283622</c:v>
                </c:pt>
                <c:pt idx="376">
                  <c:v>42.025581257385959</c:v>
                </c:pt>
                <c:pt idx="377">
                  <c:v>43.915641077759396</c:v>
                </c:pt>
                <c:pt idx="378">
                  <c:v>45.667835209508056</c:v>
                </c:pt>
                <c:pt idx="379">
                  <c:v>39.143858751006903</c:v>
                </c:pt>
                <c:pt idx="380">
                  <c:v>40.708878929434491</c:v>
                </c:pt>
                <c:pt idx="381">
                  <c:v>41.683467653800989</c:v>
                </c:pt>
                <c:pt idx="382">
                  <c:v>35.728686560400845</c:v>
                </c:pt>
                <c:pt idx="383">
                  <c:v>36.63301705177215</c:v>
                </c:pt>
                <c:pt idx="384">
                  <c:v>34.821443187233271</c:v>
                </c:pt>
                <c:pt idx="385">
                  <c:v>29.846951303342806</c:v>
                </c:pt>
                <c:pt idx="386">
                  <c:v>25.583101117150974</c:v>
                </c:pt>
                <c:pt idx="387">
                  <c:v>21.928372386129407</c:v>
                </c:pt>
                <c:pt idx="388">
                  <c:v>18.795747759539491</c:v>
                </c:pt>
                <c:pt idx="389">
                  <c:v>16.110640936748137</c:v>
                </c:pt>
                <c:pt idx="390">
                  <c:v>13.809120802926975</c:v>
                </c:pt>
                <c:pt idx="391">
                  <c:v>11.836389259651693</c:v>
                </c:pt>
                <c:pt idx="392">
                  <c:v>10.14547650827288</c:v>
                </c:pt>
                <c:pt idx="393">
                  <c:v>8.6961227213767547</c:v>
                </c:pt>
                <c:pt idx="394">
                  <c:v>7.4538194754657896</c:v>
                </c:pt>
                <c:pt idx="395">
                  <c:v>6.3889881218278202</c:v>
                </c:pt>
                <c:pt idx="396">
                  <c:v>5.4762755329952748</c:v>
                </c:pt>
                <c:pt idx="397">
                  <c:v>9.9436647425673783</c:v>
                </c:pt>
                <c:pt idx="398">
                  <c:v>16.159569779343467</c:v>
                </c:pt>
                <c:pt idx="399">
                  <c:v>20.532345525151541</c:v>
                </c:pt>
                <c:pt idx="400">
                  <c:v>17.599153307272751</c:v>
                </c:pt>
                <c:pt idx="401">
                  <c:v>20.63698854909093</c:v>
                </c:pt>
                <c:pt idx="402">
                  <c:v>17.688847327792224</c:v>
                </c:pt>
                <c:pt idx="403">
                  <c:v>15.161869138107621</c:v>
                </c:pt>
                <c:pt idx="404">
                  <c:v>20.811173546949391</c:v>
                </c:pt>
                <c:pt idx="405">
                  <c:v>26.883148754528051</c:v>
                </c:pt>
                <c:pt idx="406">
                  <c:v>23.042698932452616</c:v>
                </c:pt>
                <c:pt idx="407">
                  <c:v>25.879027656387958</c:v>
                </c:pt>
                <c:pt idx="408">
                  <c:v>22.182023705475391</c:v>
                </c:pt>
                <c:pt idx="409">
                  <c:v>26.518734604693194</c:v>
                </c:pt>
                <c:pt idx="410">
                  <c:v>22.730343946879881</c:v>
                </c:pt>
                <c:pt idx="411">
                  <c:v>25.766580525897041</c:v>
                </c:pt>
                <c:pt idx="412">
                  <c:v>44.776211879340323</c:v>
                </c:pt>
                <c:pt idx="413">
                  <c:v>38.379610182291707</c:v>
                </c:pt>
                <c:pt idx="414">
                  <c:v>41.327237299107175</c:v>
                </c:pt>
                <c:pt idx="415">
                  <c:v>35.423346256377577</c:v>
                </c:pt>
                <c:pt idx="416">
                  <c:v>39.596725362609355</c:v>
                </c:pt>
                <c:pt idx="417">
                  <c:v>33.940050310808019</c:v>
                </c:pt>
                <c:pt idx="418">
                  <c:v>29.091471694978303</c:v>
                </c:pt>
                <c:pt idx="419">
                  <c:v>33.198404309981406</c:v>
                </c:pt>
                <c:pt idx="420">
                  <c:v>36.635917979984065</c:v>
                </c:pt>
                <c:pt idx="421">
                  <c:v>31.402215411414915</c:v>
                </c:pt>
                <c:pt idx="422">
                  <c:v>30.925041781212784</c:v>
                </c:pt>
                <c:pt idx="423">
                  <c:v>26.507178669610958</c:v>
                </c:pt>
                <c:pt idx="424">
                  <c:v>22.720438859666537</c:v>
                </c:pt>
                <c:pt idx="425">
                  <c:v>19.474661879714173</c:v>
                </c:pt>
                <c:pt idx="426">
                  <c:v>26.125567325469291</c:v>
                </c:pt>
                <c:pt idx="427">
                  <c:v>47.387914850402247</c:v>
                </c:pt>
                <c:pt idx="428">
                  <c:v>47.518355586059066</c:v>
                </c:pt>
                <c:pt idx="429">
                  <c:v>47.294447645193486</c:v>
                </c:pt>
                <c:pt idx="430">
                  <c:v>49.485812267308702</c:v>
                </c:pt>
                <c:pt idx="431">
                  <c:v>42.416410514836031</c:v>
                </c:pt>
                <c:pt idx="432">
                  <c:v>41.348494727002311</c:v>
                </c:pt>
                <c:pt idx="433">
                  <c:v>35.441566908859123</c:v>
                </c:pt>
                <c:pt idx="434">
                  <c:v>63.41762877902211</c:v>
                </c:pt>
                <c:pt idx="435">
                  <c:v>54.357967524876095</c:v>
                </c:pt>
                <c:pt idx="436">
                  <c:v>52.507543592750942</c:v>
                </c:pt>
                <c:pt idx="437">
                  <c:v>53.459751650929377</c:v>
                </c:pt>
                <c:pt idx="438">
                  <c:v>45.822644272225183</c:v>
                </c:pt>
                <c:pt idx="439">
                  <c:v>39.27655223333587</c:v>
                </c:pt>
                <c:pt idx="440">
                  <c:v>33.665616200002177</c:v>
                </c:pt>
                <c:pt idx="441">
                  <c:v>54.699528171430437</c:v>
                </c:pt>
                <c:pt idx="442">
                  <c:v>46.885309861226091</c:v>
                </c:pt>
                <c:pt idx="443">
                  <c:v>48.159265595336649</c:v>
                </c:pt>
                <c:pt idx="444">
                  <c:v>49.04808479600284</c:v>
                </c:pt>
                <c:pt idx="445">
                  <c:v>42.041215539431008</c:v>
                </c:pt>
                <c:pt idx="446">
                  <c:v>44.696613319512295</c:v>
                </c:pt>
                <c:pt idx="447">
                  <c:v>38.311382845296251</c:v>
                </c:pt>
                <c:pt idx="448">
                  <c:v>32.838328153111071</c:v>
                </c:pt>
                <c:pt idx="449">
                  <c:v>35.150281274095207</c:v>
                </c:pt>
                <c:pt idx="450">
                  <c:v>36.585526806367319</c:v>
                </c:pt>
                <c:pt idx="451">
                  <c:v>34.006594405457705</c:v>
                </c:pt>
                <c:pt idx="452">
                  <c:v>29.148509490392318</c:v>
                </c:pt>
                <c:pt idx="453">
                  <c:v>24.984436706050559</c:v>
                </c:pt>
                <c:pt idx="454">
                  <c:v>48.737660033757621</c:v>
                </c:pt>
                <c:pt idx="455">
                  <c:v>41.775137171792245</c:v>
                </c:pt>
                <c:pt idx="456">
                  <c:v>73.879260432964784</c:v>
                </c:pt>
                <c:pt idx="457">
                  <c:v>66.753651799684107</c:v>
                </c:pt>
                <c:pt idx="458">
                  <c:v>77.217415828300659</c:v>
                </c:pt>
                <c:pt idx="459">
                  <c:v>84.660784995686285</c:v>
                </c:pt>
                <c:pt idx="460">
                  <c:v>72.566387139159673</c:v>
                </c:pt>
                <c:pt idx="461">
                  <c:v>79.846760404994001</c:v>
                </c:pt>
                <c:pt idx="462">
                  <c:v>101.00679463285201</c:v>
                </c:pt>
                <c:pt idx="463">
                  <c:v>86.577252542444583</c:v>
                </c:pt>
                <c:pt idx="464">
                  <c:v>74.209073607809643</c:v>
                </c:pt>
                <c:pt idx="465">
                  <c:v>93.560920235265399</c:v>
                </c:pt>
                <c:pt idx="466">
                  <c:v>80.195074487370348</c:v>
                </c:pt>
                <c:pt idx="467">
                  <c:v>80.294778132031723</c:v>
                </c:pt>
                <c:pt idx="468">
                  <c:v>68.824095541741471</c:v>
                </c:pt>
                <c:pt idx="469">
                  <c:v>102.83051046434983</c:v>
                </c:pt>
                <c:pt idx="470">
                  <c:v>107.47258039801413</c:v>
                </c:pt>
                <c:pt idx="471">
                  <c:v>92.119354626869253</c:v>
                </c:pt>
                <c:pt idx="472">
                  <c:v>97.340161108745079</c:v>
                </c:pt>
                <c:pt idx="473">
                  <c:v>83.434423807495776</c:v>
                </c:pt>
                <c:pt idx="474">
                  <c:v>71.515220406424945</c:v>
                </c:pt>
                <c:pt idx="475">
                  <c:v>83.979760348364238</c:v>
                </c:pt>
                <c:pt idx="476">
                  <c:v>103.00479458431221</c:v>
                </c:pt>
                <c:pt idx="477">
                  <c:v>88.28982392941046</c:v>
                </c:pt>
                <c:pt idx="478">
                  <c:v>75.676991939494684</c:v>
                </c:pt>
                <c:pt idx="479">
                  <c:v>64.865993090995445</c:v>
                </c:pt>
                <c:pt idx="480">
                  <c:v>55.599422649424667</c:v>
                </c:pt>
                <c:pt idx="481">
                  <c:v>47.656647985221142</c:v>
                </c:pt>
                <c:pt idx="482">
                  <c:v>67.079269701618131</c:v>
                </c:pt>
                <c:pt idx="483">
                  <c:v>81.38008831567268</c:v>
                </c:pt>
                <c:pt idx="484">
                  <c:v>69.754361413433728</c:v>
                </c:pt>
                <c:pt idx="485">
                  <c:v>59.789452640086054</c:v>
                </c:pt>
                <c:pt idx="486">
                  <c:v>100.39795940578804</c:v>
                </c:pt>
                <c:pt idx="487">
                  <c:v>86.055393776389749</c:v>
                </c:pt>
                <c:pt idx="488">
                  <c:v>73.761766094048355</c:v>
                </c:pt>
                <c:pt idx="489">
                  <c:v>116.2317995091843</c:v>
                </c:pt>
                <c:pt idx="490">
                  <c:v>99.627256722157966</c:v>
                </c:pt>
                <c:pt idx="491">
                  <c:v>85.394791476135396</c:v>
                </c:pt>
                <c:pt idx="492">
                  <c:v>81.145249836687483</c:v>
                </c:pt>
                <c:pt idx="493">
                  <c:v>99.071214145732128</c:v>
                </c:pt>
                <c:pt idx="494">
                  <c:v>84.918183553484681</c:v>
                </c:pt>
                <c:pt idx="495">
                  <c:v>72.787014474415443</c:v>
                </c:pt>
                <c:pt idx="496">
                  <c:v>110.92386954949896</c:v>
                </c:pt>
                <c:pt idx="497">
                  <c:v>106.79903104242769</c:v>
                </c:pt>
                <c:pt idx="498">
                  <c:v>91.542026607795165</c:v>
                </c:pt>
                <c:pt idx="499">
                  <c:v>78.464594235253003</c:v>
                </c:pt>
                <c:pt idx="500">
                  <c:v>103.57979505878828</c:v>
                </c:pt>
                <c:pt idx="501">
                  <c:v>88.782681478961379</c:v>
                </c:pt>
                <c:pt idx="502">
                  <c:v>76.099441267681186</c:v>
                </c:pt>
                <c:pt idx="503">
                  <c:v>114.70466394372673</c:v>
                </c:pt>
                <c:pt idx="504">
                  <c:v>133.0655690946229</c:v>
                </c:pt>
                <c:pt idx="505">
                  <c:v>114.05620208110534</c:v>
                </c:pt>
                <c:pt idx="506">
                  <c:v>97.762458926661722</c:v>
                </c:pt>
                <c:pt idx="507">
                  <c:v>92.827107651424328</c:v>
                </c:pt>
                <c:pt idx="508">
                  <c:v>79.566092272649428</c:v>
                </c:pt>
                <c:pt idx="509">
                  <c:v>68.199507662270932</c:v>
                </c:pt>
                <c:pt idx="510">
                  <c:v>58.456720853375089</c:v>
                </c:pt>
                <c:pt idx="511">
                  <c:v>50.105760731464358</c:v>
                </c:pt>
                <c:pt idx="512">
                  <c:v>58.793080626969449</c:v>
                </c:pt>
                <c:pt idx="513">
                  <c:v>50.394069108830955</c:v>
                </c:pt>
                <c:pt idx="514">
                  <c:v>79.670487807569387</c:v>
                </c:pt>
                <c:pt idx="515">
                  <c:v>68.288989549345189</c:v>
                </c:pt>
                <c:pt idx="516">
                  <c:v>58.533419613724448</c:v>
                </c:pt>
                <c:pt idx="517">
                  <c:v>50.171502526049522</c:v>
                </c:pt>
                <c:pt idx="518">
                  <c:v>66.014002165185303</c:v>
                </c:pt>
                <c:pt idx="519">
                  <c:v>62.516430427301685</c:v>
                </c:pt>
                <c:pt idx="520">
                  <c:v>53.585511794830012</c:v>
                </c:pt>
                <c:pt idx="521">
                  <c:v>94.767581538425731</c:v>
                </c:pt>
                <c:pt idx="522">
                  <c:v>81.229355604364912</c:v>
                </c:pt>
                <c:pt idx="523">
                  <c:v>69.625161946598496</c:v>
                </c:pt>
                <c:pt idx="524">
                  <c:v>103.33913881137013</c:v>
                </c:pt>
                <c:pt idx="525">
                  <c:v>132.29111898117441</c:v>
                </c:pt>
                <c:pt idx="526">
                  <c:v>122.87553055529234</c:v>
                </c:pt>
                <c:pt idx="527">
                  <c:v>105.32188333310772</c:v>
                </c:pt>
                <c:pt idx="528">
                  <c:v>120.59375714266376</c:v>
                </c:pt>
                <c:pt idx="529">
                  <c:v>103.36607755085465</c:v>
                </c:pt>
                <c:pt idx="530">
                  <c:v>114.66163790073256</c:v>
                </c:pt>
                <c:pt idx="531">
                  <c:v>126.04097534348504</c:v>
                </c:pt>
                <c:pt idx="532">
                  <c:v>161.75483600870146</c:v>
                </c:pt>
                <c:pt idx="533">
                  <c:v>138.64700229317268</c:v>
                </c:pt>
                <c:pt idx="534">
                  <c:v>118.84028767986229</c:v>
                </c:pt>
                <c:pt idx="535">
                  <c:v>133.48738943988195</c:v>
                </c:pt>
                <c:pt idx="536">
                  <c:v>114.41776237704167</c:v>
                </c:pt>
                <c:pt idx="537">
                  <c:v>98.072367751749994</c:v>
                </c:pt>
                <c:pt idx="538">
                  <c:v>84.062029501499993</c:v>
                </c:pt>
                <c:pt idx="539">
                  <c:v>121.57659671557141</c:v>
                </c:pt>
                <c:pt idx="540">
                  <c:v>104.20851147048978</c:v>
                </c:pt>
                <c:pt idx="541">
                  <c:v>89.321581260419819</c:v>
                </c:pt>
                <c:pt idx="542">
                  <c:v>104.13535536607414</c:v>
                </c:pt>
                <c:pt idx="543">
                  <c:v>89.25887602806354</c:v>
                </c:pt>
                <c:pt idx="544">
                  <c:v>99.078036595483027</c:v>
                </c:pt>
                <c:pt idx="545">
                  <c:v>108.66603136755688</c:v>
                </c:pt>
                <c:pt idx="546">
                  <c:v>123.88102688647733</c:v>
                </c:pt>
                <c:pt idx="547">
                  <c:v>106.18373733126629</c:v>
                </c:pt>
                <c:pt idx="548">
                  <c:v>91.014631998228239</c:v>
                </c:pt>
                <c:pt idx="549">
                  <c:v>96.714827427052782</c:v>
                </c:pt>
                <c:pt idx="550">
                  <c:v>82.898423508902383</c:v>
                </c:pt>
                <c:pt idx="551">
                  <c:v>71.055791579059189</c:v>
                </c:pt>
                <c:pt idx="552">
                  <c:v>64.990678496336443</c:v>
                </c:pt>
                <c:pt idx="553">
                  <c:v>79.492010139716953</c:v>
                </c:pt>
                <c:pt idx="554">
                  <c:v>68.136008691185964</c:v>
                </c:pt>
                <c:pt idx="555">
                  <c:v>89.537150306730823</c:v>
                </c:pt>
                <c:pt idx="556">
                  <c:v>102.58955740576927</c:v>
                </c:pt>
                <c:pt idx="557">
                  <c:v>87.933906347802235</c:v>
                </c:pt>
                <c:pt idx="558">
                  <c:v>108.03391972668763</c:v>
                </c:pt>
                <c:pt idx="559">
                  <c:v>92.600502622875112</c:v>
                </c:pt>
                <c:pt idx="560">
                  <c:v>87.554287962464386</c:v>
                </c:pt>
                <c:pt idx="561">
                  <c:v>102.77467539639805</c:v>
                </c:pt>
                <c:pt idx="562">
                  <c:v>95.254721768341184</c:v>
                </c:pt>
                <c:pt idx="563">
                  <c:v>110.94547580143531</c:v>
                </c:pt>
                <c:pt idx="564">
                  <c:v>107.80455068694455</c:v>
                </c:pt>
                <c:pt idx="565">
                  <c:v>94.258329160238191</c:v>
                </c:pt>
                <c:pt idx="566">
                  <c:v>80.792853565918449</c:v>
                </c:pt>
                <c:pt idx="567">
                  <c:v>124.8117316279301</c:v>
                </c:pt>
                <c:pt idx="568">
                  <c:v>106.98148425251151</c:v>
                </c:pt>
                <c:pt idx="569">
                  <c:v>104.69498650215272</c:v>
                </c:pt>
                <c:pt idx="570">
                  <c:v>119.02041700184519</c:v>
                </c:pt>
                <c:pt idx="571">
                  <c:v>102.01750028729587</c:v>
                </c:pt>
                <c:pt idx="572">
                  <c:v>87.443571674825037</c:v>
                </c:pt>
                <c:pt idx="573">
                  <c:v>95.136061435564315</c:v>
                </c:pt>
                <c:pt idx="574">
                  <c:v>115.62262408762656</c:v>
                </c:pt>
                <c:pt idx="575">
                  <c:v>99.105106360822759</c:v>
                </c:pt>
                <c:pt idx="576">
                  <c:v>99.002234023562366</c:v>
                </c:pt>
                <c:pt idx="577">
                  <c:v>96.379486305910604</c:v>
                </c:pt>
                <c:pt idx="578">
                  <c:v>95.834273976494799</c:v>
                </c:pt>
                <c:pt idx="579">
                  <c:v>82.143663408424118</c:v>
                </c:pt>
                <c:pt idx="580">
                  <c:v>92.906854350077808</c:v>
                </c:pt>
                <c:pt idx="581">
                  <c:v>97.992160871495258</c:v>
                </c:pt>
                <c:pt idx="582">
                  <c:v>83.993280746995936</c:v>
                </c:pt>
                <c:pt idx="583">
                  <c:v>97.540812068853654</c:v>
                </c:pt>
                <c:pt idx="584">
                  <c:v>110.99398177330313</c:v>
                </c:pt>
                <c:pt idx="585">
                  <c:v>95.137698662831255</c:v>
                </c:pt>
                <c:pt idx="586">
                  <c:v>96.866313139569641</c:v>
                </c:pt>
                <c:pt idx="587">
                  <c:v>104.31141126248826</c:v>
                </c:pt>
                <c:pt idx="588">
                  <c:v>115.51949536784709</c:v>
                </c:pt>
                <c:pt idx="589">
                  <c:v>124.81356745815465</c:v>
                </c:pt>
                <c:pt idx="590">
                  <c:v>106.98305782127542</c:v>
                </c:pt>
                <c:pt idx="591">
                  <c:v>118.97347813252179</c:v>
                </c:pt>
                <c:pt idx="592">
                  <c:v>108.82255268501868</c:v>
                </c:pt>
                <c:pt idx="593">
                  <c:v>110.9721880157303</c:v>
                </c:pt>
                <c:pt idx="594">
                  <c:v>95.119018299197393</c:v>
                </c:pt>
                <c:pt idx="595">
                  <c:v>102.06001568502633</c:v>
                </c:pt>
                <c:pt idx="596">
                  <c:v>104.75858487287971</c:v>
                </c:pt>
                <c:pt idx="597">
                  <c:v>89.79307274818261</c:v>
                </c:pt>
                <c:pt idx="598">
                  <c:v>99.428776641299379</c:v>
                </c:pt>
                <c:pt idx="599">
                  <c:v>85.224665692542331</c:v>
                </c:pt>
                <c:pt idx="600">
                  <c:v>88.040856307893421</c:v>
                </c:pt>
                <c:pt idx="601">
                  <c:v>99.703591121051502</c:v>
                </c:pt>
                <c:pt idx="602">
                  <c:v>85.460220960901282</c:v>
                </c:pt>
                <c:pt idx="603">
                  <c:v>96.255760823629672</c:v>
                </c:pt>
                <c:pt idx="604">
                  <c:v>82.504937848825435</c:v>
                </c:pt>
                <c:pt idx="605">
                  <c:v>103.33108958470751</c:v>
                </c:pt>
                <c:pt idx="606">
                  <c:v>88.569505358320725</c:v>
                </c:pt>
                <c:pt idx="607">
                  <c:v>104.34100459284633</c:v>
                </c:pt>
                <c:pt idx="608">
                  <c:v>112.71714679386828</c:v>
                </c:pt>
                <c:pt idx="609">
                  <c:v>121.56426868045853</c:v>
                </c:pt>
                <c:pt idx="610">
                  <c:v>120.75451601182159</c:v>
                </c:pt>
                <c:pt idx="611">
                  <c:v>103.50387086727565</c:v>
                </c:pt>
                <c:pt idx="612">
                  <c:v>123.61331788623627</c:v>
                </c:pt>
                <c:pt idx="613">
                  <c:v>117.28327247391681</c:v>
                </c:pt>
                <c:pt idx="614">
                  <c:v>100.52851926335727</c:v>
                </c:pt>
                <c:pt idx="615">
                  <c:v>86.167302225734801</c:v>
                </c:pt>
                <c:pt idx="616">
                  <c:v>102.97240190777268</c:v>
                </c:pt>
                <c:pt idx="617">
                  <c:v>88.262058778090861</c:v>
                </c:pt>
                <c:pt idx="618">
                  <c:v>75.653193238363599</c:v>
                </c:pt>
                <c:pt idx="619">
                  <c:v>73.71116563288308</c:v>
                </c:pt>
                <c:pt idx="620">
                  <c:v>67.837999113899784</c:v>
                </c:pt>
                <c:pt idx="621">
                  <c:v>62.259427811914101</c:v>
                </c:pt>
                <c:pt idx="622">
                  <c:v>78.935652410212086</c:v>
                </c:pt>
                <c:pt idx="623">
                  <c:v>67.659130637324651</c:v>
                </c:pt>
                <c:pt idx="624">
                  <c:v>63.436111974849702</c:v>
                </c:pt>
                <c:pt idx="625">
                  <c:v>63.325667407014031</c:v>
                </c:pt>
                <c:pt idx="626">
                  <c:v>86.604572063154876</c:v>
                </c:pt>
                <c:pt idx="627">
                  <c:v>74.232490339847033</c:v>
                </c:pt>
                <c:pt idx="628">
                  <c:v>78.665563148440313</c:v>
                </c:pt>
                <c:pt idx="629">
                  <c:v>94.767196984377421</c:v>
                </c:pt>
                <c:pt idx="630">
                  <c:v>81.229025986609216</c:v>
                </c:pt>
                <c:pt idx="631">
                  <c:v>87.636165131379329</c:v>
                </c:pt>
                <c:pt idx="632">
                  <c:v>75.116712969753706</c:v>
                </c:pt>
                <c:pt idx="633">
                  <c:v>85.866325402646041</c:v>
                </c:pt>
                <c:pt idx="634">
                  <c:v>73.599707487982315</c:v>
                </c:pt>
                <c:pt idx="635">
                  <c:v>78.449892132556272</c:v>
                </c:pt>
                <c:pt idx="636">
                  <c:v>95.76647897076252</c:v>
                </c:pt>
                <c:pt idx="637">
                  <c:v>82.08555340351073</c:v>
                </c:pt>
                <c:pt idx="638">
                  <c:v>70.359045774437774</c:v>
                </c:pt>
                <c:pt idx="639">
                  <c:v>67.446324949518086</c:v>
                </c:pt>
                <c:pt idx="640">
                  <c:v>57.811135671015506</c:v>
                </c:pt>
                <c:pt idx="641">
                  <c:v>49.552402003727579</c:v>
                </c:pt>
                <c:pt idx="642">
                  <c:v>42.473487431766493</c:v>
                </c:pt>
                <c:pt idx="643">
                  <c:v>36.405846370085563</c:v>
                </c:pt>
                <c:pt idx="644">
                  <c:v>31.205011174359054</c:v>
                </c:pt>
                <c:pt idx="645">
                  <c:v>26.747152435164903</c:v>
                </c:pt>
                <c:pt idx="646">
                  <c:v>22.926130658712776</c:v>
                </c:pt>
                <c:pt idx="647">
                  <c:v>25.142969136039522</c:v>
                </c:pt>
                <c:pt idx="648">
                  <c:v>21.55111640231959</c:v>
                </c:pt>
                <c:pt idx="649">
                  <c:v>23.660814059131077</c:v>
                </c:pt>
                <c:pt idx="650">
                  <c:v>25.707554907826637</c:v>
                </c:pt>
                <c:pt idx="651">
                  <c:v>42.360475635279975</c:v>
                </c:pt>
                <c:pt idx="652">
                  <c:v>36.308979115954266</c:v>
                </c:pt>
                <c:pt idx="653">
                  <c:v>31.121982099389371</c:v>
                </c:pt>
                <c:pt idx="654">
                  <c:v>26.675984656619462</c:v>
                </c:pt>
                <c:pt idx="655">
                  <c:v>30.042986848530969</c:v>
                </c:pt>
                <c:pt idx="656">
                  <c:v>25.751131584455116</c:v>
                </c:pt>
                <c:pt idx="657">
                  <c:v>22.07239850096153</c:v>
                </c:pt>
                <c:pt idx="658">
                  <c:v>24.532627286538453</c:v>
                </c:pt>
                <c:pt idx="659">
                  <c:v>26.626251959890102</c:v>
                </c:pt>
                <c:pt idx="660">
                  <c:v>22.822501679905802</c:v>
                </c:pt>
                <c:pt idx="661">
                  <c:v>19.562144297062115</c:v>
                </c:pt>
                <c:pt idx="662">
                  <c:v>16.767552254624672</c:v>
                </c:pt>
                <c:pt idx="663">
                  <c:v>14.372187646821146</c:v>
                </c:pt>
                <c:pt idx="664">
                  <c:v>52.319017982989557</c:v>
                </c:pt>
                <c:pt idx="665">
                  <c:v>70.55915827113391</c:v>
                </c:pt>
                <c:pt idx="666">
                  <c:v>60.479278518114782</c:v>
                </c:pt>
                <c:pt idx="667">
                  <c:v>51.839381586955525</c:v>
                </c:pt>
                <c:pt idx="668">
                  <c:v>51.353612788819021</c:v>
                </c:pt>
                <c:pt idx="669">
                  <c:v>44.017382390416302</c:v>
                </c:pt>
                <c:pt idx="670">
                  <c:v>37.729184906071119</c:v>
                </c:pt>
                <c:pt idx="671">
                  <c:v>52.113729919489529</c:v>
                </c:pt>
                <c:pt idx="672">
                  <c:v>48.863768502419596</c:v>
                </c:pt>
                <c:pt idx="673">
                  <c:v>41.883230144931083</c:v>
                </c:pt>
                <c:pt idx="674">
                  <c:v>35.899911552798073</c:v>
                </c:pt>
                <c:pt idx="675">
                  <c:v>34.749209902398349</c:v>
                </c:pt>
                <c:pt idx="676">
                  <c:v>29.785037059198586</c:v>
                </c:pt>
                <c:pt idx="677">
                  <c:v>25.53003176502736</c:v>
                </c:pt>
                <c:pt idx="678">
                  <c:v>40.877312941452026</c:v>
                </c:pt>
                <c:pt idx="679">
                  <c:v>38.889411092673164</c:v>
                </c:pt>
                <c:pt idx="680">
                  <c:v>33.333780936577</c:v>
                </c:pt>
                <c:pt idx="681">
                  <c:v>28.571812231351714</c:v>
                </c:pt>
                <c:pt idx="682">
                  <c:v>24.490124769730041</c:v>
                </c:pt>
                <c:pt idx="683">
                  <c:v>20.991535516911465</c:v>
                </c:pt>
                <c:pt idx="684">
                  <c:v>17.992744728781258</c:v>
                </c:pt>
                <c:pt idx="685">
                  <c:v>21.381924053241079</c:v>
                </c:pt>
                <c:pt idx="686">
                  <c:v>24.10979204563521</c:v>
                </c:pt>
                <c:pt idx="687">
                  <c:v>20.665536039115896</c:v>
                </c:pt>
                <c:pt idx="688">
                  <c:v>17.713316604956482</c:v>
                </c:pt>
                <c:pt idx="689">
                  <c:v>15.182842804248413</c:v>
                </c:pt>
                <c:pt idx="690">
                  <c:v>13.013865260784353</c:v>
                </c:pt>
                <c:pt idx="691">
                  <c:v>11.154741652100874</c:v>
                </c:pt>
                <c:pt idx="692">
                  <c:v>16.032778558943605</c:v>
                </c:pt>
                <c:pt idx="693">
                  <c:v>13.742381621951662</c:v>
                </c:pt>
                <c:pt idx="694">
                  <c:v>17.041898533101424</c:v>
                </c:pt>
                <c:pt idx="695">
                  <c:v>20.216198742658364</c:v>
                </c:pt>
                <c:pt idx="696">
                  <c:v>17.328170350850026</c:v>
                </c:pt>
                <c:pt idx="697">
                  <c:v>14.852717443585737</c:v>
                </c:pt>
                <c:pt idx="698">
                  <c:v>17.844472094502059</c:v>
                </c:pt>
                <c:pt idx="699">
                  <c:v>21.244404652430337</c:v>
                </c:pt>
                <c:pt idx="700">
                  <c:v>24.807918273511717</c:v>
                </c:pt>
                <c:pt idx="701">
                  <c:v>21.263929948724329</c:v>
                </c:pt>
                <c:pt idx="702">
                  <c:v>18.22622567033514</c:v>
                </c:pt>
                <c:pt idx="703">
                  <c:v>21.522764860287264</c:v>
                </c:pt>
                <c:pt idx="704">
                  <c:v>18.448084165960513</c:v>
                </c:pt>
                <c:pt idx="705">
                  <c:v>15.812643570823298</c:v>
                </c:pt>
                <c:pt idx="706">
                  <c:v>19.715837346419971</c:v>
                </c:pt>
                <c:pt idx="707">
                  <c:v>29.097003439788544</c:v>
                </c:pt>
                <c:pt idx="708">
                  <c:v>24.940288662675897</c:v>
                </c:pt>
                <c:pt idx="709">
                  <c:v>21.377390282293625</c:v>
                </c:pt>
                <c:pt idx="710">
                  <c:v>23.684620241965963</c:v>
                </c:pt>
                <c:pt idx="711">
                  <c:v>20.301103064542254</c:v>
                </c:pt>
                <c:pt idx="712">
                  <c:v>29.987374055321929</c:v>
                </c:pt>
                <c:pt idx="713">
                  <c:v>31.951177761704511</c:v>
                </c:pt>
                <c:pt idx="714">
                  <c:v>27.386723795746725</c:v>
                </c:pt>
                <c:pt idx="715">
                  <c:v>31.00733468206862</c:v>
                </c:pt>
                <c:pt idx="716">
                  <c:v>26.577715441773101</c:v>
                </c:pt>
                <c:pt idx="717">
                  <c:v>30.633327521519803</c:v>
                </c:pt>
                <c:pt idx="718">
                  <c:v>26.257137875588402</c:v>
                </c:pt>
                <c:pt idx="719">
                  <c:v>28.880689607647202</c:v>
                </c:pt>
                <c:pt idx="720">
                  <c:v>24.754876806554744</c:v>
                </c:pt>
                <c:pt idx="721">
                  <c:v>31.729322977046923</c:v>
                </c:pt>
                <c:pt idx="722">
                  <c:v>27.196562551754504</c:v>
                </c:pt>
                <c:pt idx="723">
                  <c:v>23.311339330075288</c:v>
                </c:pt>
                <c:pt idx="724">
                  <c:v>27.78371942577882</c:v>
                </c:pt>
                <c:pt idx="725">
                  <c:v>31.764902364953276</c:v>
                </c:pt>
                <c:pt idx="726">
                  <c:v>27.227059169959951</c:v>
                </c:pt>
                <c:pt idx="727">
                  <c:v>30.765336431394243</c:v>
                </c:pt>
                <c:pt idx="728">
                  <c:v>34.582574084052204</c:v>
                </c:pt>
                <c:pt idx="729">
                  <c:v>35.809920643473319</c:v>
                </c:pt>
                <c:pt idx="730">
                  <c:v>30.694217694405701</c:v>
                </c:pt>
                <c:pt idx="731">
                  <c:v>33.923615166633461</c:v>
                </c:pt>
                <c:pt idx="732">
                  <c:v>36.748812999971541</c:v>
                </c:pt>
                <c:pt idx="733">
                  <c:v>31.498982571404177</c:v>
                </c:pt>
                <c:pt idx="734">
                  <c:v>33.006842204060725</c:v>
                </c:pt>
                <c:pt idx="735">
                  <c:v>28.291579032052049</c:v>
                </c:pt>
                <c:pt idx="736">
                  <c:v>31.1070677417589</c:v>
                </c:pt>
                <c:pt idx="737">
                  <c:v>26.663200921507631</c:v>
                </c:pt>
                <c:pt idx="738">
                  <c:v>30.311315075577969</c:v>
                </c:pt>
                <c:pt idx="739">
                  <c:v>25.981127207638259</c:v>
                </c:pt>
                <c:pt idx="740">
                  <c:v>22.269537606547079</c:v>
                </c:pt>
                <c:pt idx="741">
                  <c:v>37.931032234183213</c:v>
                </c:pt>
                <c:pt idx="742">
                  <c:v>32.51231334358561</c:v>
                </c:pt>
                <c:pt idx="743">
                  <c:v>27.867697151644808</c:v>
                </c:pt>
                <c:pt idx="744">
                  <c:v>23.886597558552694</c:v>
                </c:pt>
                <c:pt idx="745">
                  <c:v>20.474226478759451</c:v>
                </c:pt>
                <c:pt idx="746">
                  <c:v>17.549336981793815</c:v>
                </c:pt>
                <c:pt idx="747">
                  <c:v>15.042288841537555</c:v>
                </c:pt>
                <c:pt idx="748">
                  <c:v>12.893390435603619</c:v>
                </c:pt>
                <c:pt idx="749">
                  <c:v>17.364620373374532</c:v>
                </c:pt>
                <c:pt idx="750">
                  <c:v>14.883960320035314</c:v>
                </c:pt>
                <c:pt idx="751">
                  <c:v>18.271965988601696</c:v>
                </c:pt>
                <c:pt idx="752">
                  <c:v>15.661685133087168</c:v>
                </c:pt>
                <c:pt idx="753">
                  <c:v>13.424301542646145</c:v>
                </c:pt>
                <c:pt idx="754">
                  <c:v>11.506544179410982</c:v>
                </c:pt>
                <c:pt idx="755">
                  <c:v>20.007895010923701</c:v>
                </c:pt>
                <c:pt idx="756">
                  <c:v>41.443052866506029</c:v>
                </c:pt>
                <c:pt idx="757">
                  <c:v>35.522616742719457</c:v>
                </c:pt>
                <c:pt idx="758">
                  <c:v>37.854242922330961</c:v>
                </c:pt>
                <c:pt idx="759">
                  <c:v>35.756065361997969</c:v>
                </c:pt>
                <c:pt idx="760">
                  <c:v>30.648056024569687</c:v>
                </c:pt>
                <c:pt idx="761">
                  <c:v>26.26976230677402</c:v>
                </c:pt>
                <c:pt idx="762">
                  <c:v>32.086081977234876</c:v>
                </c:pt>
                <c:pt idx="763">
                  <c:v>31.327498837629893</c:v>
                </c:pt>
                <c:pt idx="764">
                  <c:v>26.852141860825622</c:v>
                </c:pt>
                <c:pt idx="765">
                  <c:v>23.01612159499339</c:v>
                </c:pt>
                <c:pt idx="766">
                  <c:v>25.442389938565764</c:v>
                </c:pt>
                <c:pt idx="767">
                  <c:v>21.807762804484941</c:v>
                </c:pt>
                <c:pt idx="768">
                  <c:v>25.615796689558522</c:v>
                </c:pt>
                <c:pt idx="769">
                  <c:v>46.953682876764447</c:v>
                </c:pt>
                <c:pt idx="770">
                  <c:v>45.835013894369524</c:v>
                </c:pt>
                <c:pt idx="771">
                  <c:v>39.287154766602448</c:v>
                </c:pt>
                <c:pt idx="772">
                  <c:v>41.560561228516384</c:v>
                </c:pt>
                <c:pt idx="773">
                  <c:v>42.699052481585476</c:v>
                </c:pt>
                <c:pt idx="774">
                  <c:v>36.599187841358976</c:v>
                </c:pt>
                <c:pt idx="775">
                  <c:v>36.481446721164836</c:v>
                </c:pt>
                <c:pt idx="776">
                  <c:v>31.269811475284143</c:v>
                </c:pt>
                <c:pt idx="777">
                  <c:v>32.115266978814979</c:v>
                </c:pt>
                <c:pt idx="778">
                  <c:v>41.89465741041284</c:v>
                </c:pt>
                <c:pt idx="779">
                  <c:v>41.406134923211006</c:v>
                </c:pt>
                <c:pt idx="780">
                  <c:v>35.490972791323721</c:v>
                </c:pt>
                <c:pt idx="781">
                  <c:v>35.309833821134617</c:v>
                </c:pt>
                <c:pt idx="782">
                  <c:v>30.265571846686814</c:v>
                </c:pt>
                <c:pt idx="783">
                  <c:v>53.724061582874413</c:v>
                </c:pt>
                <c:pt idx="784">
                  <c:v>64.561338499606634</c:v>
                </c:pt>
                <c:pt idx="785">
                  <c:v>71.287004428234255</c:v>
                </c:pt>
                <c:pt idx="786">
                  <c:v>61.103146652772217</c:v>
                </c:pt>
                <c:pt idx="787">
                  <c:v>73.26669713094762</c:v>
                </c:pt>
                <c:pt idx="788">
                  <c:v>69.791026112240814</c:v>
                </c:pt>
                <c:pt idx="789">
                  <c:v>59.820879524777837</c:v>
                </c:pt>
                <c:pt idx="790">
                  <c:v>61.53532530695243</c:v>
                </c:pt>
                <c:pt idx="791">
                  <c:v>71.924850263102087</c:v>
                </c:pt>
                <c:pt idx="792">
                  <c:v>67.80644308265893</c:v>
                </c:pt>
                <c:pt idx="793">
                  <c:v>58.119808356564796</c:v>
                </c:pt>
                <c:pt idx="794">
                  <c:v>81.389407162769828</c:v>
                </c:pt>
                <c:pt idx="795">
                  <c:v>74.238777568088423</c:v>
                </c:pt>
                <c:pt idx="796">
                  <c:v>63.633237915504367</c:v>
                </c:pt>
                <c:pt idx="797">
                  <c:v>59.889346784718029</c:v>
                </c:pt>
                <c:pt idx="798">
                  <c:v>83.280725815472593</c:v>
                </c:pt>
                <c:pt idx="799">
                  <c:v>81.923193556119372</c:v>
                </c:pt>
                <c:pt idx="800">
                  <c:v>70.219880190959458</c:v>
                </c:pt>
                <c:pt idx="801">
                  <c:v>92.855183020822395</c:v>
                </c:pt>
                <c:pt idx="802">
                  <c:v>83.372728303562056</c:v>
                </c:pt>
                <c:pt idx="803">
                  <c:v>71.462338545910328</c:v>
                </c:pt>
                <c:pt idx="804">
                  <c:v>97.307575896494569</c:v>
                </c:pt>
                <c:pt idx="805">
                  <c:v>108.22106505413821</c:v>
                </c:pt>
                <c:pt idx="806">
                  <c:v>112.81805576068989</c:v>
                </c:pt>
                <c:pt idx="807">
                  <c:v>96.701190652019903</c:v>
                </c:pt>
                <c:pt idx="808">
                  <c:v>82.886734844588489</c:v>
                </c:pt>
                <c:pt idx="809">
                  <c:v>71.045772723932984</c:v>
                </c:pt>
                <c:pt idx="810">
                  <c:v>60.89637662051399</c:v>
                </c:pt>
                <c:pt idx="811">
                  <c:v>84.698179960440569</c:v>
                </c:pt>
                <c:pt idx="812">
                  <c:v>80.686582823234772</c:v>
                </c:pt>
                <c:pt idx="813">
                  <c:v>76.271928134201232</c:v>
                </c:pt>
                <c:pt idx="814">
                  <c:v>65.375938400743919</c:v>
                </c:pt>
                <c:pt idx="815">
                  <c:v>64.297232914923356</c:v>
                </c:pt>
                <c:pt idx="816">
                  <c:v>61.31248535564859</c:v>
                </c:pt>
                <c:pt idx="817">
                  <c:v>52.553558876270216</c:v>
                </c:pt>
                <c:pt idx="818">
                  <c:v>76.469193322517327</c:v>
                </c:pt>
                <c:pt idx="819">
                  <c:v>69.144308562157704</c:v>
                </c:pt>
                <c:pt idx="820">
                  <c:v>79.532693053278038</c:v>
                </c:pt>
                <c:pt idx="821">
                  <c:v>68.170879759952598</c:v>
                </c:pt>
                <c:pt idx="822">
                  <c:v>76.996754079959373</c:v>
                </c:pt>
                <c:pt idx="823">
                  <c:v>65.997217782822318</c:v>
                </c:pt>
                <c:pt idx="824">
                  <c:v>56.569043813847699</c:v>
                </c:pt>
                <c:pt idx="825">
                  <c:v>81.418466126155167</c:v>
                </c:pt>
                <c:pt idx="826">
                  <c:v>87.394399536704427</c:v>
                </c:pt>
                <c:pt idx="827">
                  <c:v>92.799913888603797</c:v>
                </c:pt>
                <c:pt idx="828">
                  <c:v>88.457926190231831</c:v>
                </c:pt>
                <c:pt idx="829">
                  <c:v>92.874222448770141</c:v>
                </c:pt>
                <c:pt idx="830">
                  <c:v>88.240476384660127</c:v>
                </c:pt>
                <c:pt idx="831">
                  <c:v>75.634694043994401</c:v>
                </c:pt>
                <c:pt idx="832">
                  <c:v>64.829737751995197</c:v>
                </c:pt>
                <c:pt idx="833">
                  <c:v>85.653489501710169</c:v>
                </c:pt>
                <c:pt idx="834">
                  <c:v>90.696562430037289</c:v>
                </c:pt>
                <c:pt idx="835">
                  <c:v>77.739910654317683</c:v>
                </c:pt>
                <c:pt idx="836">
                  <c:v>79.901637703700871</c:v>
                </c:pt>
                <c:pt idx="837">
                  <c:v>86.987832317457887</c:v>
                </c:pt>
                <c:pt idx="838">
                  <c:v>74.560999129249623</c:v>
                </c:pt>
                <c:pt idx="839">
                  <c:v>70.069142110785393</c:v>
                </c:pt>
                <c:pt idx="840">
                  <c:v>81.928693237816049</c:v>
                </c:pt>
                <c:pt idx="841">
                  <c:v>70.224594203842329</c:v>
                </c:pt>
                <c:pt idx="842">
                  <c:v>62.438080746150568</c:v>
                </c:pt>
                <c:pt idx="843">
                  <c:v>60.056069210986202</c:v>
                </c:pt>
                <c:pt idx="844">
                  <c:v>72.783916466559603</c:v>
                </c:pt>
                <c:pt idx="845">
                  <c:v>84.367356971336804</c:v>
                </c:pt>
                <c:pt idx="846">
                  <c:v>72.314877404002971</c:v>
                </c:pt>
                <c:pt idx="847">
                  <c:v>86.742894917716839</c:v>
                </c:pt>
                <c:pt idx="848">
                  <c:v>94.368338500900151</c:v>
                </c:pt>
                <c:pt idx="849">
                  <c:v>106.63543300077156</c:v>
                </c:pt>
                <c:pt idx="850">
                  <c:v>117.25894257208991</c:v>
                </c:pt>
                <c:pt idx="851">
                  <c:v>133.89809363321993</c:v>
                </c:pt>
                <c:pt idx="852">
                  <c:v>114.76979454275994</c:v>
                </c:pt>
                <c:pt idx="853">
                  <c:v>103.76253817950852</c:v>
                </c:pt>
                <c:pt idx="854">
                  <c:v>97.277032725293026</c:v>
                </c:pt>
                <c:pt idx="855">
                  <c:v>113.12902805025116</c:v>
                </c:pt>
                <c:pt idx="856">
                  <c:v>121.97216690021529</c:v>
                </c:pt>
                <c:pt idx="857">
                  <c:v>104.54757162875596</c:v>
                </c:pt>
                <c:pt idx="858">
                  <c:v>106.95220425321939</c:v>
                </c:pt>
                <c:pt idx="859">
                  <c:v>91.673317931330914</c:v>
                </c:pt>
                <c:pt idx="860">
                  <c:v>78.577129655426504</c:v>
                </c:pt>
                <c:pt idx="861">
                  <c:v>110.34111113322271</c:v>
                </c:pt>
                <c:pt idx="862">
                  <c:v>111.35980954276232</c:v>
                </c:pt>
                <c:pt idx="863">
                  <c:v>105.0572653223677</c:v>
                </c:pt>
                <c:pt idx="864">
                  <c:v>97.995941704886604</c:v>
                </c:pt>
                <c:pt idx="865">
                  <c:v>102.08995003275994</c:v>
                </c:pt>
                <c:pt idx="866">
                  <c:v>87.505671456651385</c:v>
                </c:pt>
                <c:pt idx="867">
                  <c:v>98.869004105701194</c:v>
                </c:pt>
                <c:pt idx="868">
                  <c:v>127.49457494774387</c:v>
                </c:pt>
                <c:pt idx="869">
                  <c:v>126.90149281235189</c:v>
                </c:pt>
                <c:pt idx="870">
                  <c:v>108.77270812487305</c:v>
                </c:pt>
                <c:pt idx="871">
                  <c:v>121.10317839274833</c:v>
                </c:pt>
                <c:pt idx="872">
                  <c:v>137.17243862235571</c:v>
                </c:pt>
                <c:pt idx="873">
                  <c:v>117.57637596201918</c:v>
                </c:pt>
                <c:pt idx="874">
                  <c:v>115.96546511030216</c:v>
                </c:pt>
                <c:pt idx="875">
                  <c:v>99.398970094544708</c:v>
                </c:pt>
                <c:pt idx="876">
                  <c:v>97.750402938181182</c:v>
                </c:pt>
                <c:pt idx="877">
                  <c:v>120.46677394701244</c:v>
                </c:pt>
                <c:pt idx="878">
                  <c:v>126.15880624029639</c:v>
                </c:pt>
                <c:pt idx="879">
                  <c:v>108.13611963453977</c:v>
                </c:pt>
                <c:pt idx="880">
                  <c:v>92.688102543891233</c:v>
                </c:pt>
                <c:pt idx="881">
                  <c:v>90.576802180478197</c:v>
                </c:pt>
                <c:pt idx="882">
                  <c:v>101.24425901183845</c:v>
                </c:pt>
                <c:pt idx="883">
                  <c:v>117.17593629586153</c:v>
                </c:pt>
                <c:pt idx="884">
                  <c:v>100.43651682502417</c:v>
                </c:pt>
                <c:pt idx="885">
                  <c:v>105.87987156430643</c:v>
                </c:pt>
                <c:pt idx="886">
                  <c:v>120.75417562654836</c:v>
                </c:pt>
                <c:pt idx="887">
                  <c:v>103.50357910847002</c:v>
                </c:pt>
                <c:pt idx="888">
                  <c:v>130.14592495011715</c:v>
                </c:pt>
                <c:pt idx="889">
                  <c:v>151.55364995724327</c:v>
                </c:pt>
                <c:pt idx="890">
                  <c:v>129.90312853477994</c:v>
                </c:pt>
                <c:pt idx="891">
                  <c:v>111.3455387440971</c:v>
                </c:pt>
                <c:pt idx="892">
                  <c:v>95.439033209226082</c:v>
                </c:pt>
                <c:pt idx="893">
                  <c:v>81.804885607908076</c:v>
                </c:pt>
                <c:pt idx="894">
                  <c:v>70.118473378206929</c:v>
                </c:pt>
                <c:pt idx="895">
                  <c:v>60.101548609891651</c:v>
                </c:pt>
                <c:pt idx="896">
                  <c:v>58.098184522764271</c:v>
                </c:pt>
                <c:pt idx="897">
                  <c:v>57.126586733797943</c:v>
                </c:pt>
                <c:pt idx="898">
                  <c:v>48.965645771826807</c:v>
                </c:pt>
                <c:pt idx="899">
                  <c:v>48.460267804422976</c:v>
                </c:pt>
                <c:pt idx="900">
                  <c:v>41.537372403791124</c:v>
                </c:pt>
                <c:pt idx="901">
                  <c:v>35.603462060392395</c:v>
                </c:pt>
                <c:pt idx="902">
                  <c:v>61.945824623193488</c:v>
                </c:pt>
                <c:pt idx="903">
                  <c:v>53.096421105594416</c:v>
                </c:pt>
                <c:pt idx="904">
                  <c:v>62.317360947652361</c:v>
                </c:pt>
                <c:pt idx="905">
                  <c:v>64.737595097987736</c:v>
                </c:pt>
                <c:pt idx="906">
                  <c:v>63.604081512560917</c:v>
                </c:pt>
                <c:pt idx="907">
                  <c:v>54.517784153623644</c:v>
                </c:pt>
                <c:pt idx="908">
                  <c:v>46.729529274534549</c:v>
                </c:pt>
                <c:pt idx="909">
                  <c:v>78.575025092458191</c:v>
                </c:pt>
                <c:pt idx="910">
                  <c:v>91.454592936392729</c:v>
                </c:pt>
                <c:pt idx="911">
                  <c:v>86.67522251690805</c:v>
                </c:pt>
                <c:pt idx="912">
                  <c:v>84.508905014492612</c:v>
                </c:pt>
                <c:pt idx="913">
                  <c:v>97.461061440993674</c:v>
                </c:pt>
                <c:pt idx="914">
                  <c:v>83.538052663708868</c:v>
                </c:pt>
                <c:pt idx="915">
                  <c:v>80.482187997464749</c:v>
                </c:pt>
                <c:pt idx="916">
                  <c:v>90.685303997826921</c:v>
                </c:pt>
                <c:pt idx="917">
                  <c:v>103.40568914099451</c:v>
                </c:pt>
                <c:pt idx="918">
                  <c:v>111.3453049779953</c:v>
                </c:pt>
                <c:pt idx="919">
                  <c:v>95.438832838281684</c:v>
                </c:pt>
                <c:pt idx="920">
                  <c:v>118.33914243281288</c:v>
                </c:pt>
                <c:pt idx="921">
                  <c:v>101.43355065669675</c:v>
                </c:pt>
                <c:pt idx="922">
                  <c:v>106.93390056288293</c:v>
                </c:pt>
                <c:pt idx="923">
                  <c:v>91.657629053899655</c:v>
                </c:pt>
                <c:pt idx="924">
                  <c:v>104.05868204619971</c:v>
                </c:pt>
                <c:pt idx="925">
                  <c:v>103.26401318245689</c:v>
                </c:pt>
                <c:pt idx="926">
                  <c:v>88.512011299248769</c:v>
                </c:pt>
                <c:pt idx="927">
                  <c:v>110.38829539935608</c:v>
                </c:pt>
                <c:pt idx="928">
                  <c:v>94.618538913733786</c:v>
                </c:pt>
                <c:pt idx="929">
                  <c:v>99.049604783200394</c:v>
                </c:pt>
                <c:pt idx="930">
                  <c:v>104.68723267131462</c:v>
                </c:pt>
                <c:pt idx="931">
                  <c:v>89.731913718269666</c:v>
                </c:pt>
                <c:pt idx="932">
                  <c:v>76.913068901374004</c:v>
                </c:pt>
                <c:pt idx="933">
                  <c:v>90.708916201177715</c:v>
                </c:pt>
                <c:pt idx="934">
                  <c:v>106.32749960100946</c:v>
                </c:pt>
                <c:pt idx="935">
                  <c:v>105.67442822943669</c:v>
                </c:pt>
                <c:pt idx="936">
                  <c:v>106.05479562523145</c:v>
                </c:pt>
                <c:pt idx="937">
                  <c:v>90.904110535912665</c:v>
                </c:pt>
                <c:pt idx="938">
                  <c:v>102.638094745068</c:v>
                </c:pt>
                <c:pt idx="939">
                  <c:v>87.975509781486863</c:v>
                </c:pt>
                <c:pt idx="940">
                  <c:v>93.172294098417311</c:v>
                </c:pt>
                <c:pt idx="941">
                  <c:v>86.437394941500557</c:v>
                </c:pt>
                <c:pt idx="942">
                  <c:v>98.673767092714769</c:v>
                </c:pt>
                <c:pt idx="943">
                  <c:v>84.57751465089838</c:v>
                </c:pt>
                <c:pt idx="944">
                  <c:v>95.455155415055756</c:v>
                </c:pt>
                <c:pt idx="945">
                  <c:v>81.818704641476359</c:v>
                </c:pt>
                <c:pt idx="946">
                  <c:v>70.130318264122593</c:v>
                </c:pt>
                <c:pt idx="947">
                  <c:v>100.79027279781937</c:v>
                </c:pt>
                <c:pt idx="948">
                  <c:v>86.39166239813089</c:v>
                </c:pt>
                <c:pt idx="949">
                  <c:v>93.141282055540771</c:v>
                </c:pt>
                <c:pt idx="950">
                  <c:v>96.395956047606376</c:v>
                </c:pt>
                <c:pt idx="951">
                  <c:v>82.625105183662612</c:v>
                </c:pt>
                <c:pt idx="952">
                  <c:v>98.802233014567946</c:v>
                </c:pt>
                <c:pt idx="953">
                  <c:v>98.05362829820109</c:v>
                </c:pt>
                <c:pt idx="954">
                  <c:v>84.045967112743796</c:v>
                </c:pt>
                <c:pt idx="955">
                  <c:v>82.729400382351827</c:v>
                </c:pt>
                <c:pt idx="956">
                  <c:v>105.12405747058727</c:v>
                </c:pt>
                <c:pt idx="957">
                  <c:v>98.646620689074808</c:v>
                </c:pt>
                <c:pt idx="958">
                  <c:v>107.41696059063555</c:v>
                </c:pt>
                <c:pt idx="959">
                  <c:v>100.97539479197333</c:v>
                </c:pt>
                <c:pt idx="960">
                  <c:v>114.53505267883428</c:v>
                </c:pt>
                <c:pt idx="961">
                  <c:v>98.172902296143661</c:v>
                </c:pt>
                <c:pt idx="962">
                  <c:v>101.72348768240886</c:v>
                </c:pt>
                <c:pt idx="963">
                  <c:v>101.34413229920759</c:v>
                </c:pt>
                <c:pt idx="964">
                  <c:v>86.866399113606505</c:v>
                </c:pt>
                <c:pt idx="965">
                  <c:v>102.696342097377</c:v>
                </c:pt>
                <c:pt idx="966">
                  <c:v>88.025436083466005</c:v>
                </c:pt>
                <c:pt idx="967">
                  <c:v>93.030802357256576</c:v>
                </c:pt>
                <c:pt idx="968">
                  <c:v>79.740687734791351</c:v>
                </c:pt>
                <c:pt idx="969">
                  <c:v>80.497160915535446</c:v>
                </c:pt>
                <c:pt idx="970">
                  <c:v>68.997566499030384</c:v>
                </c:pt>
                <c:pt idx="971">
                  <c:v>81.128342713454614</c:v>
                </c:pt>
                <c:pt idx="972">
                  <c:v>86.290008040103956</c:v>
                </c:pt>
                <c:pt idx="973">
                  <c:v>73.962864034374817</c:v>
                </c:pt>
                <c:pt idx="974">
                  <c:v>63.396740600892699</c:v>
                </c:pt>
                <c:pt idx="975">
                  <c:v>54.34006337219374</c:v>
                </c:pt>
                <c:pt idx="976">
                  <c:v>46.577197176166059</c:v>
                </c:pt>
                <c:pt idx="977">
                  <c:v>39.923311865285193</c:v>
                </c:pt>
                <c:pt idx="978">
                  <c:v>34.219981598815878</c:v>
                </c:pt>
                <c:pt idx="979">
                  <c:v>29.331412798985038</c:v>
                </c:pt>
                <c:pt idx="980">
                  <c:v>25.141210970558603</c:v>
                </c:pt>
                <c:pt idx="981">
                  <c:v>21.549609403335946</c:v>
                </c:pt>
                <c:pt idx="982">
                  <c:v>31.971522345716522</c:v>
                </c:pt>
                <c:pt idx="983">
                  <c:v>27.404162010614161</c:v>
                </c:pt>
                <c:pt idx="984">
                  <c:v>23.489281723383566</c:v>
                </c:pt>
                <c:pt idx="985">
                  <c:v>36.307812905757345</c:v>
                </c:pt>
                <c:pt idx="986">
                  <c:v>49.210982490649151</c:v>
                </c:pt>
                <c:pt idx="987">
                  <c:v>68.118413563413554</c:v>
                </c:pt>
                <c:pt idx="988">
                  <c:v>69.270497340068758</c:v>
                </c:pt>
                <c:pt idx="989">
                  <c:v>59.374712005773219</c:v>
                </c:pt>
                <c:pt idx="990">
                  <c:v>60.970324576377045</c:v>
                </c:pt>
                <c:pt idx="991">
                  <c:v>52.260278208323186</c:v>
                </c:pt>
                <c:pt idx="992">
                  <c:v>53.270809892848447</c:v>
                </c:pt>
                <c:pt idx="993">
                  <c:v>72.453694193870092</c:v>
                </c:pt>
                <c:pt idx="994">
                  <c:v>91.402452166174356</c:v>
                </c:pt>
                <c:pt idx="995">
                  <c:v>90.502387571006594</c:v>
                </c:pt>
                <c:pt idx="996">
                  <c:v>77.573475060862791</c:v>
                </c:pt>
                <c:pt idx="997">
                  <c:v>66.491550052168108</c:v>
                </c:pt>
                <c:pt idx="998">
                  <c:v>56.992757187572664</c:v>
                </c:pt>
                <c:pt idx="999">
                  <c:v>48.85093473220514</c:v>
                </c:pt>
                <c:pt idx="1000">
                  <c:v>59.452801199032976</c:v>
                </c:pt>
                <c:pt idx="1001">
                  <c:v>70.076686742028258</c:v>
                </c:pt>
                <c:pt idx="1002">
                  <c:v>74.506160064595647</c:v>
                </c:pt>
                <c:pt idx="1003">
                  <c:v>63.862422912510553</c:v>
                </c:pt>
                <c:pt idx="1004">
                  <c:v>54.73921963929476</c:v>
                </c:pt>
                <c:pt idx="1005">
                  <c:v>46.919331119395508</c:v>
                </c:pt>
                <c:pt idx="1006">
                  <c:v>40.216569530910434</c:v>
                </c:pt>
                <c:pt idx="1007">
                  <c:v>34.471345312208946</c:v>
                </c:pt>
                <c:pt idx="1008">
                  <c:v>29.546867410464813</c:v>
                </c:pt>
                <c:pt idx="1009">
                  <c:v>25.325886351826981</c:v>
                </c:pt>
                <c:pt idx="1010">
                  <c:v>21.70790258728027</c:v>
                </c:pt>
                <c:pt idx="1011">
                  <c:v>18.606773646240232</c:v>
                </c:pt>
                <c:pt idx="1012">
                  <c:v>15.948663125348769</c:v>
                </c:pt>
                <c:pt idx="1013">
                  <c:v>13.670282678870374</c:v>
                </c:pt>
                <c:pt idx="1014">
                  <c:v>28.834099439031746</c:v>
                </c:pt>
                <c:pt idx="1015">
                  <c:v>24.714942376312926</c:v>
                </c:pt>
                <c:pt idx="1016">
                  <c:v>21.184236322553936</c:v>
                </c:pt>
                <c:pt idx="1017">
                  <c:v>18.157916847903373</c:v>
                </c:pt>
                <c:pt idx="1018">
                  <c:v>15.56392872677432</c:v>
                </c:pt>
                <c:pt idx="1019">
                  <c:v>13.340510337235131</c:v>
                </c:pt>
                <c:pt idx="1020">
                  <c:v>11.43472314620154</c:v>
                </c:pt>
                <c:pt idx="1021">
                  <c:v>26.583762696744177</c:v>
                </c:pt>
                <c:pt idx="1022">
                  <c:v>36.713796597209296</c:v>
                </c:pt>
                <c:pt idx="1023">
                  <c:v>31.468968511893681</c:v>
                </c:pt>
                <c:pt idx="1024">
                  <c:v>26.973401581623158</c:v>
                </c:pt>
                <c:pt idx="1025">
                  <c:v>23.120058498534135</c:v>
                </c:pt>
                <c:pt idx="1026">
                  <c:v>19.817192998743543</c:v>
                </c:pt>
                <c:pt idx="1027">
                  <c:v>16.986165427494466</c:v>
                </c:pt>
                <c:pt idx="1028">
                  <c:v>15.2919989378524</c:v>
                </c:pt>
                <c:pt idx="1029">
                  <c:v>24.352427661016343</c:v>
                </c:pt>
                <c:pt idx="1030">
                  <c:v>20.873509423728294</c:v>
                </c:pt>
                <c:pt idx="1031">
                  <c:v>17.891579506052825</c:v>
                </c:pt>
                <c:pt idx="1032">
                  <c:v>15.335639576616707</c:v>
                </c:pt>
                <c:pt idx="1033">
                  <c:v>13.144833922814321</c:v>
                </c:pt>
                <c:pt idx="1034">
                  <c:v>11.267000505269419</c:v>
                </c:pt>
                <c:pt idx="1035">
                  <c:v>9.6574290045166453</c:v>
                </c:pt>
                <c:pt idx="1036">
                  <c:v>17.996939146728554</c:v>
                </c:pt>
                <c:pt idx="1037">
                  <c:v>15.425947840053047</c:v>
                </c:pt>
                <c:pt idx="1038">
                  <c:v>13.222241005759754</c:v>
                </c:pt>
                <c:pt idx="1039">
                  <c:v>11.33334943350836</c:v>
                </c:pt>
                <c:pt idx="1040">
                  <c:v>9.7142995144357371</c:v>
                </c:pt>
                <c:pt idx="1041">
                  <c:v>8.3265424409449178</c:v>
                </c:pt>
                <c:pt idx="1042">
                  <c:v>7.1370363779527866</c:v>
                </c:pt>
                <c:pt idx="1043">
                  <c:v>6.1174597525309604</c:v>
                </c:pt>
                <c:pt idx="1044">
                  <c:v>5.2435369307408228</c:v>
                </c:pt>
                <c:pt idx="1045">
                  <c:v>4.4944602263492763</c:v>
                </c:pt>
                <c:pt idx="1046">
                  <c:v>3.852394479727951</c:v>
                </c:pt>
                <c:pt idx="1047">
                  <c:v>3.3020524111953868</c:v>
                </c:pt>
                <c:pt idx="1048">
                  <c:v>2.8303306381674744</c:v>
                </c:pt>
                <c:pt idx="1049">
                  <c:v>9.1785691184292642</c:v>
                </c:pt>
                <c:pt idx="1050">
                  <c:v>13.962202101510798</c:v>
                </c:pt>
                <c:pt idx="1051">
                  <c:v>11.96760180129497</c:v>
                </c:pt>
                <c:pt idx="1052">
                  <c:v>10.257944401109974</c:v>
                </c:pt>
                <c:pt idx="1053">
                  <c:v>8.7925237723799778</c:v>
                </c:pt>
                <c:pt idx="1054">
                  <c:v>7.5364489477542662</c:v>
                </c:pt>
                <c:pt idx="1055">
                  <c:v>6.4598133837893705</c:v>
                </c:pt>
                <c:pt idx="1056">
                  <c:v>5.536982900390889</c:v>
                </c:pt>
                <c:pt idx="1057">
                  <c:v>4.7459853431921903</c:v>
                </c:pt>
                <c:pt idx="1058">
                  <c:v>4.0679874370218778</c:v>
                </c:pt>
                <c:pt idx="1059">
                  <c:v>3.486846374590181</c:v>
                </c:pt>
                <c:pt idx="1060">
                  <c:v>10.309725463934441</c:v>
                </c:pt>
                <c:pt idx="1061">
                  <c:v>8.8369075405152362</c:v>
                </c:pt>
                <c:pt idx="1062">
                  <c:v>15.082920749013059</c:v>
                </c:pt>
                <c:pt idx="1063">
                  <c:v>12.928217784868338</c:v>
                </c:pt>
                <c:pt idx="1064">
                  <c:v>11.081329529887146</c:v>
                </c:pt>
                <c:pt idx="1065">
                  <c:v>15.181282454188981</c:v>
                </c:pt>
                <c:pt idx="1066">
                  <c:v>13.012527817876268</c:v>
                </c:pt>
                <c:pt idx="1067">
                  <c:v>19.231166701036802</c:v>
                </c:pt>
                <c:pt idx="1068">
                  <c:v>16.483857172317258</c:v>
                </c:pt>
                <c:pt idx="1069">
                  <c:v>22.131591861986223</c:v>
                </c:pt>
                <c:pt idx="1070">
                  <c:v>18.969935881702476</c:v>
                </c:pt>
                <c:pt idx="1071">
                  <c:v>16.259945041459265</c:v>
                </c:pt>
                <c:pt idx="1072">
                  <c:v>13.937095749822227</c:v>
                </c:pt>
                <c:pt idx="1073">
                  <c:v>18.406510642704767</c:v>
                </c:pt>
                <c:pt idx="1074">
                  <c:v>23.943437693746944</c:v>
                </c:pt>
                <c:pt idx="1075">
                  <c:v>20.522946594640239</c:v>
                </c:pt>
                <c:pt idx="1076">
                  <c:v>26.019382795405917</c:v>
                </c:pt>
                <c:pt idx="1077">
                  <c:v>22.302328110347929</c:v>
                </c:pt>
                <c:pt idx="1078">
                  <c:v>38.093709808869654</c:v>
                </c:pt>
                <c:pt idx="1079">
                  <c:v>40.419894121888277</c:v>
                </c:pt>
                <c:pt idx="1080">
                  <c:v>34.645623533047093</c:v>
                </c:pt>
                <c:pt idx="1081">
                  <c:v>38.066105885468936</c:v>
                </c:pt>
                <c:pt idx="1082">
                  <c:v>32.628090758973372</c:v>
                </c:pt>
                <c:pt idx="1083">
                  <c:v>36.688934936262889</c:v>
                </c:pt>
                <c:pt idx="1084">
                  <c:v>44.874801373939619</c:v>
                </c:pt>
                <c:pt idx="1085">
                  <c:v>38.464115463376814</c:v>
                </c:pt>
                <c:pt idx="1086">
                  <c:v>41.651670397180126</c:v>
                </c:pt>
                <c:pt idx="1087">
                  <c:v>35.701431769011535</c:v>
                </c:pt>
                <c:pt idx="1088">
                  <c:v>38.665655802009887</c:v>
                </c:pt>
                <c:pt idx="1089">
                  <c:v>43.401562116008471</c:v>
                </c:pt>
                <c:pt idx="1090">
                  <c:v>46.063910385150116</c:v>
                </c:pt>
                <c:pt idx="1091">
                  <c:v>47.865780330128672</c:v>
                </c:pt>
                <c:pt idx="1092">
                  <c:v>50.831954568681716</c:v>
                </c:pt>
                <c:pt idx="1093">
                  <c:v>49.913103916012901</c:v>
                </c:pt>
                <c:pt idx="1094">
                  <c:v>42.782660499439629</c:v>
                </c:pt>
                <c:pt idx="1095">
                  <c:v>55.9389947138054</c:v>
                </c:pt>
                <c:pt idx="1096">
                  <c:v>47.947709754690344</c:v>
                </c:pt>
                <c:pt idx="1097">
                  <c:v>61.460179789734582</c:v>
                </c:pt>
                <c:pt idx="1098">
                  <c:v>61.857868391201073</c:v>
                </c:pt>
                <c:pt idx="1099">
                  <c:v>65.487601478172351</c:v>
                </c:pt>
                <c:pt idx="1100">
                  <c:v>56.132229838433446</c:v>
                </c:pt>
                <c:pt idx="1101">
                  <c:v>56.839625575800099</c:v>
                </c:pt>
                <c:pt idx="1102">
                  <c:v>55.672107636400085</c:v>
                </c:pt>
                <c:pt idx="1103">
                  <c:v>47.718949402628645</c:v>
                </c:pt>
                <c:pt idx="1104">
                  <c:v>45.606956630824556</c:v>
                </c:pt>
                <c:pt idx="1105">
                  <c:v>63.913391397849622</c:v>
                </c:pt>
                <c:pt idx="1106">
                  <c:v>54.782906912442535</c:v>
                </c:pt>
                <c:pt idx="1107">
                  <c:v>53.774205924950742</c:v>
                </c:pt>
                <c:pt idx="1108">
                  <c:v>53.827033649957777</c:v>
                </c:pt>
                <c:pt idx="1109">
                  <c:v>52.299743128535241</c:v>
                </c:pt>
                <c:pt idx="1110">
                  <c:v>44.828351253030206</c:v>
                </c:pt>
                <c:pt idx="1111">
                  <c:v>46.072158216883032</c:v>
                </c:pt>
                <c:pt idx="1112">
                  <c:v>39.490421328756888</c:v>
                </c:pt>
                <c:pt idx="1113">
                  <c:v>42.477646853220193</c:v>
                </c:pt>
                <c:pt idx="1114">
                  <c:v>44.187697302760164</c:v>
                </c:pt>
                <c:pt idx="1115">
                  <c:v>37.87516911665157</c:v>
                </c:pt>
                <c:pt idx="1116">
                  <c:v>32.464430671415634</c:v>
                </c:pt>
                <c:pt idx="1117">
                  <c:v>27.826654861213399</c:v>
                </c:pt>
                <c:pt idx="1118">
                  <c:v>23.851418452468629</c:v>
                </c:pt>
                <c:pt idx="1119">
                  <c:v>20.444072959258826</c:v>
                </c:pt>
                <c:pt idx="1120">
                  <c:v>17.523491107936135</c:v>
                </c:pt>
                <c:pt idx="1121">
                  <c:v>15.020135235373829</c:v>
                </c:pt>
                <c:pt idx="1122">
                  <c:v>12.874401630320424</c:v>
                </c:pt>
                <c:pt idx="1123">
                  <c:v>11.035201397417506</c:v>
                </c:pt>
                <c:pt idx="1124">
                  <c:v>9.4587440549292907</c:v>
                </c:pt>
                <c:pt idx="1125">
                  <c:v>8.1074949042251063</c:v>
                </c:pt>
                <c:pt idx="1126">
                  <c:v>6.9492813464786627</c:v>
                </c:pt>
                <c:pt idx="1127">
                  <c:v>5.9565268684102826</c:v>
                </c:pt>
                <c:pt idx="1128">
                  <c:v>5.1055944586373849</c:v>
                </c:pt>
                <c:pt idx="1129">
                  <c:v>4.3762238216891873</c:v>
                </c:pt>
                <c:pt idx="1130">
                  <c:v>10.547906132876447</c:v>
                </c:pt>
                <c:pt idx="1131">
                  <c:v>15.518633828179812</c:v>
                </c:pt>
                <c:pt idx="1132">
                  <c:v>24.04897185272555</c:v>
                </c:pt>
                <c:pt idx="1133">
                  <c:v>28.982118730907615</c:v>
                </c:pt>
                <c:pt idx="1134">
                  <c:v>24.841816055063671</c:v>
                </c:pt>
                <c:pt idx="1135">
                  <c:v>30.259985190054575</c:v>
                </c:pt>
                <c:pt idx="1136">
                  <c:v>25.937130162903919</c:v>
                </c:pt>
                <c:pt idx="1137">
                  <c:v>29.25954013963193</c:v>
                </c:pt>
                <c:pt idx="1138">
                  <c:v>25.079605833970227</c:v>
                </c:pt>
                <c:pt idx="1139">
                  <c:v>21.496805000545908</c:v>
                </c:pt>
                <c:pt idx="1140">
                  <c:v>52.425975714753633</c:v>
                </c:pt>
                <c:pt idx="1141">
                  <c:v>48.209836326931686</c:v>
                </c:pt>
                <c:pt idx="1142">
                  <c:v>48.484002565941445</c:v>
                </c:pt>
                <c:pt idx="1143">
                  <c:v>47.227430770806954</c:v>
                </c:pt>
                <c:pt idx="1144">
                  <c:v>40.480654946405963</c:v>
                </c:pt>
                <c:pt idx="1145">
                  <c:v>34.697704239776542</c:v>
                </c:pt>
                <c:pt idx="1146">
                  <c:v>36.843889348379889</c:v>
                </c:pt>
                <c:pt idx="1147">
                  <c:v>67.058190870039908</c:v>
                </c:pt>
                <c:pt idx="1148">
                  <c:v>57.478449317177066</c:v>
                </c:pt>
                <c:pt idx="1149">
                  <c:v>49.267242271866053</c:v>
                </c:pt>
                <c:pt idx="1150">
                  <c:v>42.22906480445662</c:v>
                </c:pt>
                <c:pt idx="1151">
                  <c:v>44.27462697524853</c:v>
                </c:pt>
                <c:pt idx="1152">
                  <c:v>37.949680264498738</c:v>
                </c:pt>
                <c:pt idx="1153">
                  <c:v>51.549297369570347</c:v>
                </c:pt>
                <c:pt idx="1154">
                  <c:v>79.343112031060301</c:v>
                </c:pt>
                <c:pt idx="1155">
                  <c:v>68.008381740908831</c:v>
                </c:pt>
                <c:pt idx="1156">
                  <c:v>65.474755777921857</c:v>
                </c:pt>
                <c:pt idx="1157">
                  <c:v>56.121219238218735</c:v>
                </c:pt>
                <c:pt idx="1158">
                  <c:v>55.813473632758914</c:v>
                </c:pt>
                <c:pt idx="1159">
                  <c:v>47.840120256650501</c:v>
                </c:pt>
                <c:pt idx="1160">
                  <c:v>41.005817362843288</c:v>
                </c:pt>
                <c:pt idx="1161">
                  <c:v>35.147843453865676</c:v>
                </c:pt>
                <c:pt idx="1162">
                  <c:v>30.126722960456291</c:v>
                </c:pt>
                <c:pt idx="1163">
                  <c:v>33.742476823248246</c:v>
                </c:pt>
                <c:pt idx="1164">
                  <c:v>28.922122991355639</c:v>
                </c:pt>
                <c:pt idx="1165">
                  <c:v>32.772533992590546</c:v>
                </c:pt>
                <c:pt idx="1166">
                  <c:v>28.09074342222047</c:v>
                </c:pt>
                <c:pt idx="1167">
                  <c:v>32.840922933331832</c:v>
                </c:pt>
                <c:pt idx="1168">
                  <c:v>28.149362514284427</c:v>
                </c:pt>
                <c:pt idx="1169">
                  <c:v>24.128025012243796</c:v>
                </c:pt>
                <c:pt idx="1170">
                  <c:v>28.113735724780398</c:v>
                </c:pt>
                <c:pt idx="1171">
                  <c:v>24.097487764097483</c:v>
                </c:pt>
                <c:pt idx="1172">
                  <c:v>26.378132369226414</c:v>
                </c:pt>
                <c:pt idx="1173">
                  <c:v>22.609827745051213</c:v>
                </c:pt>
                <c:pt idx="1174">
                  <c:v>27.379138067186751</c:v>
                </c:pt>
                <c:pt idx="1175">
                  <c:v>47.323404057588647</c:v>
                </c:pt>
                <c:pt idx="1176">
                  <c:v>40.562917763647413</c:v>
                </c:pt>
                <c:pt idx="1177">
                  <c:v>39.420786654554924</c:v>
                </c:pt>
                <c:pt idx="1178">
                  <c:v>33.789245703904221</c:v>
                </c:pt>
                <c:pt idx="1179">
                  <c:v>42.129210603346479</c:v>
                </c:pt>
                <c:pt idx="1180">
                  <c:v>36.110751945725553</c:v>
                </c:pt>
                <c:pt idx="1181">
                  <c:v>35.701930239193331</c:v>
                </c:pt>
                <c:pt idx="1182">
                  <c:v>75.569225919308579</c:v>
                </c:pt>
                <c:pt idx="1183">
                  <c:v>90.487907930835931</c:v>
                </c:pt>
                <c:pt idx="1184">
                  <c:v>84.765921083573659</c:v>
                </c:pt>
                <c:pt idx="1185">
                  <c:v>96.703503785920276</c:v>
                </c:pt>
                <c:pt idx="1186">
                  <c:v>87.862288959360242</c:v>
                </c:pt>
                <c:pt idx="1187">
                  <c:v>75.310533393737344</c:v>
                </c:pt>
                <c:pt idx="1188">
                  <c:v>64.551885766060579</c:v>
                </c:pt>
                <c:pt idx="1189">
                  <c:v>55.330187799480498</c:v>
                </c:pt>
                <c:pt idx="1190">
                  <c:v>57.011018113840429</c:v>
                </c:pt>
                <c:pt idx="1191">
                  <c:v>58.152301240434653</c:v>
                </c:pt>
                <c:pt idx="1192">
                  <c:v>49.844829634658275</c:v>
                </c:pt>
                <c:pt idx="1193">
                  <c:v>48.319139686849951</c:v>
                </c:pt>
                <c:pt idx="1194">
                  <c:v>60.928834017299955</c:v>
                </c:pt>
                <c:pt idx="1195">
                  <c:v>52.224714871971386</c:v>
                </c:pt>
                <c:pt idx="1196">
                  <c:v>44.764041318832618</c:v>
                </c:pt>
                <c:pt idx="1197">
                  <c:v>67.597463987570819</c:v>
                </c:pt>
                <c:pt idx="1198">
                  <c:v>62.175111989346419</c:v>
                </c:pt>
                <c:pt idx="1199">
                  <c:v>53.292953133725504</c:v>
                </c:pt>
                <c:pt idx="1200">
                  <c:v>54.851102686050432</c:v>
                </c:pt>
                <c:pt idx="1201">
                  <c:v>64.845088016614653</c:v>
                </c:pt>
                <c:pt idx="1202">
                  <c:v>55.581504014241133</c:v>
                </c:pt>
                <c:pt idx="1203">
                  <c:v>47.641289155063831</c:v>
                </c:pt>
                <c:pt idx="1204">
                  <c:v>50.106819275768999</c:v>
                </c:pt>
                <c:pt idx="1205">
                  <c:v>48.483130807801999</c:v>
                </c:pt>
                <c:pt idx="1206">
                  <c:v>56.331683549544572</c:v>
                </c:pt>
                <c:pt idx="1207">
                  <c:v>69.540585899609638</c:v>
                </c:pt>
                <c:pt idx="1208">
                  <c:v>85.915502199665411</c:v>
                </c:pt>
                <c:pt idx="1209">
                  <c:v>83.053144742570353</c:v>
                </c:pt>
                <c:pt idx="1210">
                  <c:v>71.188409779346017</c:v>
                </c:pt>
                <c:pt idx="1211">
                  <c:v>80.873636953725153</c:v>
                </c:pt>
                <c:pt idx="1212">
                  <c:v>69.320260246050125</c:v>
                </c:pt>
                <c:pt idx="1213">
                  <c:v>59.41736592518582</c:v>
                </c:pt>
                <c:pt idx="1214">
                  <c:v>50.929170793016418</c:v>
                </c:pt>
                <c:pt idx="1215">
                  <c:v>43.653574965442644</c:v>
                </c:pt>
                <c:pt idx="1216">
                  <c:v>54.129349970379408</c:v>
                </c:pt>
                <c:pt idx="1217">
                  <c:v>62.064014260325209</c:v>
                </c:pt>
                <c:pt idx="1218">
                  <c:v>80.311440794564461</c:v>
                </c:pt>
                <c:pt idx="1219">
                  <c:v>68.838377823912396</c:v>
                </c:pt>
                <c:pt idx="1220">
                  <c:v>78.563752420496343</c:v>
                </c:pt>
                <c:pt idx="1221">
                  <c:v>67.340359217568292</c:v>
                </c:pt>
                <c:pt idx="1222">
                  <c:v>81.710022186487109</c:v>
                </c:pt>
                <c:pt idx="1223">
                  <c:v>70.037161874131812</c:v>
                </c:pt>
                <c:pt idx="1224">
                  <c:v>85.346710177827262</c:v>
                </c:pt>
                <c:pt idx="1225">
                  <c:v>73.154323009566227</c:v>
                </c:pt>
                <c:pt idx="1226">
                  <c:v>71.500705436771057</c:v>
                </c:pt>
                <c:pt idx="1227">
                  <c:v>83.531747517232333</c:v>
                </c:pt>
                <c:pt idx="1228">
                  <c:v>78.540069300484859</c:v>
                </c:pt>
                <c:pt idx="1229">
                  <c:v>88.793059400415601</c:v>
                </c:pt>
                <c:pt idx="1230">
                  <c:v>76.10833662892766</c:v>
                </c:pt>
                <c:pt idx="1231">
                  <c:v>74.949431396223702</c:v>
                </c:pt>
                <c:pt idx="1232">
                  <c:v>90.496084053906031</c:v>
                </c:pt>
                <c:pt idx="1233">
                  <c:v>80.996643474776604</c:v>
                </c:pt>
                <c:pt idx="1234">
                  <c:v>103.86883726409422</c:v>
                </c:pt>
                <c:pt idx="1235">
                  <c:v>92.431289083509341</c:v>
                </c:pt>
                <c:pt idx="1236">
                  <c:v>106.34939064300801</c:v>
                </c:pt>
                <c:pt idx="1237">
                  <c:v>91.156620551149715</c:v>
                </c:pt>
                <c:pt idx="1238">
                  <c:v>86.814674758128319</c:v>
                </c:pt>
                <c:pt idx="1239">
                  <c:v>102.86400693553855</c:v>
                </c:pt>
                <c:pt idx="1240">
                  <c:v>100.45029165903304</c:v>
                </c:pt>
                <c:pt idx="1241">
                  <c:v>86.100249993456899</c:v>
                </c:pt>
                <c:pt idx="1242">
                  <c:v>83.47407142296305</c:v>
                </c:pt>
                <c:pt idx="1243">
                  <c:v>86.334204076825472</c:v>
                </c:pt>
                <c:pt idx="1244">
                  <c:v>84.839603494421837</c:v>
                </c:pt>
                <c:pt idx="1245">
                  <c:v>72.719660138075866</c:v>
                </c:pt>
                <c:pt idx="1246">
                  <c:v>93.280994404065027</c:v>
                </c:pt>
                <c:pt idx="1247">
                  <c:v>87.038709489198595</c:v>
                </c:pt>
                <c:pt idx="1248">
                  <c:v>108.38560813359879</c:v>
                </c:pt>
                <c:pt idx="1249">
                  <c:v>92.901949828798962</c:v>
                </c:pt>
                <c:pt idx="1250">
                  <c:v>114.0269569961134</c:v>
                </c:pt>
                <c:pt idx="1251">
                  <c:v>97.737391710954341</c:v>
                </c:pt>
                <c:pt idx="1252">
                  <c:v>109.09562146653229</c:v>
                </c:pt>
                <c:pt idx="1253">
                  <c:v>103.68196125702768</c:v>
                </c:pt>
                <c:pt idx="1254">
                  <c:v>88.870252506023732</c:v>
                </c:pt>
                <c:pt idx="1255">
                  <c:v>85.944073576591776</c:v>
                </c:pt>
                <c:pt idx="1256">
                  <c:v>117.68606306565009</c:v>
                </c:pt>
                <c:pt idx="1257">
                  <c:v>109.03833977055722</c:v>
                </c:pt>
                <c:pt idx="1258">
                  <c:v>93.461434089049035</c:v>
                </c:pt>
                <c:pt idx="1259">
                  <c:v>123.94208636204203</c:v>
                </c:pt>
                <c:pt idx="1260">
                  <c:v>122.62378831032174</c:v>
                </c:pt>
                <c:pt idx="1261">
                  <c:v>105.10610426599007</c:v>
                </c:pt>
                <c:pt idx="1262">
                  <c:v>106.92937508513434</c:v>
                </c:pt>
                <c:pt idx="1263">
                  <c:v>96.331464358686574</c:v>
                </c:pt>
                <c:pt idx="1264">
                  <c:v>98.351255164588494</c:v>
                </c:pt>
                <c:pt idx="1265">
                  <c:v>84.30107585536156</c:v>
                </c:pt>
                <c:pt idx="1266">
                  <c:v>72.258065018881339</c:v>
                </c:pt>
                <c:pt idx="1267">
                  <c:v>97.356198587612582</c:v>
                </c:pt>
                <c:pt idx="1268">
                  <c:v>85.091170217953646</c:v>
                </c:pt>
                <c:pt idx="1269">
                  <c:v>90.837860186817409</c:v>
                </c:pt>
                <c:pt idx="1270">
                  <c:v>77.861023017272061</c:v>
                </c:pt>
                <c:pt idx="1271">
                  <c:v>82.957162586233196</c:v>
                </c:pt>
                <c:pt idx="1272">
                  <c:v>71.106139359628457</c:v>
                </c:pt>
                <c:pt idx="1273">
                  <c:v>60.948119451110102</c:v>
                </c:pt>
                <c:pt idx="1274">
                  <c:v>90.652245243808665</c:v>
                </c:pt>
                <c:pt idx="1275">
                  <c:v>87.027067351835996</c:v>
                </c:pt>
                <c:pt idx="1276">
                  <c:v>92.757343444430859</c:v>
                </c:pt>
                <c:pt idx="1277">
                  <c:v>100.38815152379787</c:v>
                </c:pt>
                <c:pt idx="1278">
                  <c:v>90.890987020398171</c:v>
                </c:pt>
                <c:pt idx="1279">
                  <c:v>89.832417446055572</c:v>
                </c:pt>
                <c:pt idx="1280">
                  <c:v>76.999214953761921</c:v>
                </c:pt>
                <c:pt idx="1281">
                  <c:v>114.50246996036736</c:v>
                </c:pt>
                <c:pt idx="1282">
                  <c:v>98.144974251743463</c:v>
                </c:pt>
                <c:pt idx="1283">
                  <c:v>112.65097793006582</c:v>
                </c:pt>
                <c:pt idx="1284">
                  <c:v>96.557981082913557</c:v>
                </c:pt>
                <c:pt idx="1285">
                  <c:v>86.446555213925905</c:v>
                </c:pt>
                <c:pt idx="1286">
                  <c:v>77.699618754793633</c:v>
                </c:pt>
                <c:pt idx="1287">
                  <c:v>66.599673218394543</c:v>
                </c:pt>
                <c:pt idx="1288">
                  <c:v>63.49643418719532</c:v>
                </c:pt>
                <c:pt idx="1289">
                  <c:v>54.425515017595984</c:v>
                </c:pt>
                <c:pt idx="1290">
                  <c:v>52.672441443653703</c:v>
                </c:pt>
                <c:pt idx="1291">
                  <c:v>50.589378380274603</c:v>
                </c:pt>
                <c:pt idx="1292">
                  <c:v>49.242895754521086</c:v>
                </c:pt>
                <c:pt idx="1293">
                  <c:v>48.925053503875219</c:v>
                </c:pt>
                <c:pt idx="1294">
                  <c:v>48.224617289035905</c:v>
                </c:pt>
                <c:pt idx="1295">
                  <c:v>45.932529104887919</c:v>
                </c:pt>
                <c:pt idx="1296">
                  <c:v>45.808310661332506</c:v>
                </c:pt>
                <c:pt idx="1297">
                  <c:v>39.264266281142149</c:v>
                </c:pt>
                <c:pt idx="1298">
                  <c:v>37.957228240978985</c:v>
                </c:pt>
                <c:pt idx="1299">
                  <c:v>38.310052777981987</c:v>
                </c:pt>
                <c:pt idx="1300">
                  <c:v>38.758616666841704</c:v>
                </c:pt>
                <c:pt idx="1301">
                  <c:v>40.461671428721459</c:v>
                </c:pt>
                <c:pt idx="1302">
                  <c:v>34.681432653189823</c:v>
                </c:pt>
                <c:pt idx="1303">
                  <c:v>37.657370845591274</c:v>
                </c:pt>
                <c:pt idx="1304">
                  <c:v>39.985317867649663</c:v>
                </c:pt>
                <c:pt idx="1305">
                  <c:v>53.427415315128286</c:v>
                </c:pt>
                <c:pt idx="1306">
                  <c:v>45.794927412967105</c:v>
                </c:pt>
                <c:pt idx="1307">
                  <c:v>44.11765206825752</c:v>
                </c:pt>
                <c:pt idx="1308">
                  <c:v>37.815130344220734</c:v>
                </c:pt>
                <c:pt idx="1309">
                  <c:v>57.540397437903486</c:v>
                </c:pt>
                <c:pt idx="1310">
                  <c:v>54.844054946774413</c:v>
                </c:pt>
                <c:pt idx="1311">
                  <c:v>72.995332811520925</c:v>
                </c:pt>
                <c:pt idx="1312">
                  <c:v>66.112570981303648</c:v>
                </c:pt>
                <c:pt idx="1313">
                  <c:v>80.773060841117413</c:v>
                </c:pt>
                <c:pt idx="1314">
                  <c:v>71.479195006672072</c:v>
                </c:pt>
                <c:pt idx="1315">
                  <c:v>61.267881434290345</c:v>
                </c:pt>
                <c:pt idx="1316">
                  <c:v>52.515326943677437</c:v>
                </c:pt>
                <c:pt idx="1317">
                  <c:v>53.440137380294942</c:v>
                </c:pt>
                <c:pt idx="1318">
                  <c:v>45.80583204025281</c:v>
                </c:pt>
                <c:pt idx="1319">
                  <c:v>45.835141748788125</c:v>
                </c:pt>
                <c:pt idx="1320">
                  <c:v>53.329264356104105</c:v>
                </c:pt>
                <c:pt idx="1321">
                  <c:v>45.710798019517803</c:v>
                </c:pt>
                <c:pt idx="1322">
                  <c:v>66.569684016729553</c:v>
                </c:pt>
                <c:pt idx="1323">
                  <c:v>61.708729157196757</c:v>
                </c:pt>
                <c:pt idx="1324">
                  <c:v>71.313482134740084</c:v>
                </c:pt>
                <c:pt idx="1325">
                  <c:v>71.028556115491497</c:v>
                </c:pt>
                <c:pt idx="1326">
                  <c:v>84.382619527564145</c:v>
                </c:pt>
                <c:pt idx="1327">
                  <c:v>74.848102452197836</c:v>
                </c:pt>
                <c:pt idx="1328">
                  <c:v>64.155516387598141</c:v>
                </c:pt>
                <c:pt idx="1329">
                  <c:v>59.11315690365555</c:v>
                </c:pt>
                <c:pt idx="1330">
                  <c:v>76.287420203133337</c:v>
                </c:pt>
                <c:pt idx="1331">
                  <c:v>94.686360174114299</c:v>
                </c:pt>
                <c:pt idx="1332">
                  <c:v>110.71645157781225</c:v>
                </c:pt>
                <c:pt idx="1333">
                  <c:v>107.78081563812479</c:v>
                </c:pt>
                <c:pt idx="1334">
                  <c:v>120.12012768982125</c:v>
                </c:pt>
                <c:pt idx="1335">
                  <c:v>119.76853801984679</c:v>
                </c:pt>
                <c:pt idx="1336">
                  <c:v>148.14346115986868</c:v>
                </c:pt>
                <c:pt idx="1337">
                  <c:v>147.28396670845888</c:v>
                </c:pt>
                <c:pt idx="1338">
                  <c:v>145.0936857501076</c:v>
                </c:pt>
                <c:pt idx="1339">
                  <c:v>124.36601635723508</c:v>
                </c:pt>
                <c:pt idx="1340">
                  <c:v>139.46658544905864</c:v>
                </c:pt>
                <c:pt idx="1341">
                  <c:v>151.75721609919313</c:v>
                </c:pt>
                <c:pt idx="1342">
                  <c:v>161.55375665645124</c:v>
                </c:pt>
                <c:pt idx="1343">
                  <c:v>138.47464856267248</c:v>
                </c:pt>
                <c:pt idx="1344">
                  <c:v>118.69255591086213</c:v>
                </c:pt>
                <c:pt idx="1345">
                  <c:v>103.35076220931039</c:v>
                </c:pt>
                <c:pt idx="1346">
                  <c:v>88.586367607980335</c:v>
                </c:pt>
                <c:pt idx="1347">
                  <c:v>82.771172235411711</c:v>
                </c:pt>
                <c:pt idx="1348">
                  <c:v>70.94671905892433</c:v>
                </c:pt>
                <c:pt idx="1349">
                  <c:v>60.811473479077996</c:v>
                </c:pt>
                <c:pt idx="1350">
                  <c:v>84.060834410638279</c:v>
                </c:pt>
                <c:pt idx="1351">
                  <c:v>105.80285806626138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'CTL-ATL-TSB'!$I$1</c:f>
              <c:strCache>
                <c:ptCount val="1"/>
                <c:pt idx="0">
                  <c:v>CTL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'CTL-ATL-TSB'!$F$2:$F$1353</c:f>
              <c:numCache>
                <c:formatCode>m/d/yyyy</c:formatCode>
                <c:ptCount val="135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  <c:pt idx="366">
                  <c:v>41275</c:v>
                </c:pt>
                <c:pt idx="367">
                  <c:v>41276</c:v>
                </c:pt>
                <c:pt idx="368">
                  <c:v>41277</c:v>
                </c:pt>
                <c:pt idx="369">
                  <c:v>41278</c:v>
                </c:pt>
                <c:pt idx="370">
                  <c:v>41279</c:v>
                </c:pt>
                <c:pt idx="371">
                  <c:v>41280</c:v>
                </c:pt>
                <c:pt idx="372">
                  <c:v>41281</c:v>
                </c:pt>
                <c:pt idx="373">
                  <c:v>41282</c:v>
                </c:pt>
                <c:pt idx="374">
                  <c:v>41283</c:v>
                </c:pt>
                <c:pt idx="375">
                  <c:v>41284</c:v>
                </c:pt>
                <c:pt idx="376">
                  <c:v>41285</c:v>
                </c:pt>
                <c:pt idx="377">
                  <c:v>41286</c:v>
                </c:pt>
                <c:pt idx="378">
                  <c:v>41287</c:v>
                </c:pt>
                <c:pt idx="379">
                  <c:v>41288</c:v>
                </c:pt>
                <c:pt idx="380">
                  <c:v>41289</c:v>
                </c:pt>
                <c:pt idx="381">
                  <c:v>41290</c:v>
                </c:pt>
                <c:pt idx="382">
                  <c:v>41291</c:v>
                </c:pt>
                <c:pt idx="383">
                  <c:v>41292</c:v>
                </c:pt>
                <c:pt idx="384">
                  <c:v>41293</c:v>
                </c:pt>
                <c:pt idx="385">
                  <c:v>41294</c:v>
                </c:pt>
                <c:pt idx="386">
                  <c:v>41295</c:v>
                </c:pt>
                <c:pt idx="387">
                  <c:v>41296</c:v>
                </c:pt>
                <c:pt idx="388">
                  <c:v>41297</c:v>
                </c:pt>
                <c:pt idx="389">
                  <c:v>41298</c:v>
                </c:pt>
                <c:pt idx="390">
                  <c:v>41299</c:v>
                </c:pt>
                <c:pt idx="391">
                  <c:v>41300</c:v>
                </c:pt>
                <c:pt idx="392">
                  <c:v>41301</c:v>
                </c:pt>
                <c:pt idx="393">
                  <c:v>41302</c:v>
                </c:pt>
                <c:pt idx="394">
                  <c:v>41303</c:v>
                </c:pt>
                <c:pt idx="395">
                  <c:v>41304</c:v>
                </c:pt>
                <c:pt idx="396">
                  <c:v>41305</c:v>
                </c:pt>
                <c:pt idx="397">
                  <c:v>41306</c:v>
                </c:pt>
                <c:pt idx="398">
                  <c:v>41307</c:v>
                </c:pt>
                <c:pt idx="399">
                  <c:v>41308</c:v>
                </c:pt>
                <c:pt idx="400">
                  <c:v>41309</c:v>
                </c:pt>
                <c:pt idx="401">
                  <c:v>41310</c:v>
                </c:pt>
                <c:pt idx="402">
                  <c:v>41311</c:v>
                </c:pt>
                <c:pt idx="403">
                  <c:v>41312</c:v>
                </c:pt>
                <c:pt idx="404">
                  <c:v>41313</c:v>
                </c:pt>
                <c:pt idx="405">
                  <c:v>41314</c:v>
                </c:pt>
                <c:pt idx="406">
                  <c:v>41315</c:v>
                </c:pt>
                <c:pt idx="407">
                  <c:v>41316</c:v>
                </c:pt>
                <c:pt idx="408">
                  <c:v>41317</c:v>
                </c:pt>
                <c:pt idx="409">
                  <c:v>41318</c:v>
                </c:pt>
                <c:pt idx="410">
                  <c:v>41319</c:v>
                </c:pt>
                <c:pt idx="411">
                  <c:v>41320</c:v>
                </c:pt>
                <c:pt idx="412">
                  <c:v>41321</c:v>
                </c:pt>
                <c:pt idx="413">
                  <c:v>41322</c:v>
                </c:pt>
                <c:pt idx="414">
                  <c:v>41323</c:v>
                </c:pt>
                <c:pt idx="415">
                  <c:v>41324</c:v>
                </c:pt>
                <c:pt idx="416">
                  <c:v>41325</c:v>
                </c:pt>
                <c:pt idx="417">
                  <c:v>41326</c:v>
                </c:pt>
                <c:pt idx="418">
                  <c:v>41327</c:v>
                </c:pt>
                <c:pt idx="419">
                  <c:v>41328</c:v>
                </c:pt>
                <c:pt idx="420">
                  <c:v>41329</c:v>
                </c:pt>
                <c:pt idx="421">
                  <c:v>41330</c:v>
                </c:pt>
                <c:pt idx="422">
                  <c:v>41331</c:v>
                </c:pt>
                <c:pt idx="423">
                  <c:v>41332</c:v>
                </c:pt>
                <c:pt idx="424">
                  <c:v>41333</c:v>
                </c:pt>
                <c:pt idx="425">
                  <c:v>41334</c:v>
                </c:pt>
                <c:pt idx="426">
                  <c:v>41335</c:v>
                </c:pt>
                <c:pt idx="427">
                  <c:v>41336</c:v>
                </c:pt>
                <c:pt idx="428">
                  <c:v>41337</c:v>
                </c:pt>
                <c:pt idx="429">
                  <c:v>41338</c:v>
                </c:pt>
                <c:pt idx="430">
                  <c:v>41339</c:v>
                </c:pt>
                <c:pt idx="431">
                  <c:v>41340</c:v>
                </c:pt>
                <c:pt idx="432">
                  <c:v>41341</c:v>
                </c:pt>
                <c:pt idx="433">
                  <c:v>41342</c:v>
                </c:pt>
                <c:pt idx="434">
                  <c:v>41343</c:v>
                </c:pt>
                <c:pt idx="435">
                  <c:v>41344</c:v>
                </c:pt>
                <c:pt idx="436">
                  <c:v>41345</c:v>
                </c:pt>
                <c:pt idx="437">
                  <c:v>41346</c:v>
                </c:pt>
                <c:pt idx="438">
                  <c:v>41347</c:v>
                </c:pt>
                <c:pt idx="439">
                  <c:v>41348</c:v>
                </c:pt>
                <c:pt idx="440">
                  <c:v>41349</c:v>
                </c:pt>
                <c:pt idx="441">
                  <c:v>41350</c:v>
                </c:pt>
                <c:pt idx="442">
                  <c:v>41351</c:v>
                </c:pt>
                <c:pt idx="443">
                  <c:v>41352</c:v>
                </c:pt>
                <c:pt idx="444">
                  <c:v>41353</c:v>
                </c:pt>
                <c:pt idx="445">
                  <c:v>41354</c:v>
                </c:pt>
                <c:pt idx="446">
                  <c:v>41355</c:v>
                </c:pt>
                <c:pt idx="447">
                  <c:v>41356</c:v>
                </c:pt>
                <c:pt idx="448">
                  <c:v>41357</c:v>
                </c:pt>
                <c:pt idx="449">
                  <c:v>41358</c:v>
                </c:pt>
                <c:pt idx="450">
                  <c:v>41359</c:v>
                </c:pt>
                <c:pt idx="451">
                  <c:v>41360</c:v>
                </c:pt>
                <c:pt idx="452">
                  <c:v>41361</c:v>
                </c:pt>
                <c:pt idx="453">
                  <c:v>41362</c:v>
                </c:pt>
                <c:pt idx="454">
                  <c:v>41363</c:v>
                </c:pt>
                <c:pt idx="455">
                  <c:v>41364</c:v>
                </c:pt>
                <c:pt idx="456">
                  <c:v>41365</c:v>
                </c:pt>
                <c:pt idx="457">
                  <c:v>41366</c:v>
                </c:pt>
                <c:pt idx="458">
                  <c:v>41367</c:v>
                </c:pt>
                <c:pt idx="459">
                  <c:v>41368</c:v>
                </c:pt>
                <c:pt idx="460">
                  <c:v>41369</c:v>
                </c:pt>
                <c:pt idx="461">
                  <c:v>41370</c:v>
                </c:pt>
                <c:pt idx="462">
                  <c:v>41371</c:v>
                </c:pt>
                <c:pt idx="463">
                  <c:v>41372</c:v>
                </c:pt>
                <c:pt idx="464">
                  <c:v>41373</c:v>
                </c:pt>
                <c:pt idx="465">
                  <c:v>41374</c:v>
                </c:pt>
                <c:pt idx="466">
                  <c:v>41375</c:v>
                </c:pt>
                <c:pt idx="467">
                  <c:v>41376</c:v>
                </c:pt>
                <c:pt idx="468">
                  <c:v>41377</c:v>
                </c:pt>
                <c:pt idx="469">
                  <c:v>41378</c:v>
                </c:pt>
                <c:pt idx="470">
                  <c:v>41379</c:v>
                </c:pt>
                <c:pt idx="471">
                  <c:v>41380</c:v>
                </c:pt>
                <c:pt idx="472">
                  <c:v>41381</c:v>
                </c:pt>
                <c:pt idx="473">
                  <c:v>41382</c:v>
                </c:pt>
                <c:pt idx="474">
                  <c:v>41383</c:v>
                </c:pt>
                <c:pt idx="475">
                  <c:v>41384</c:v>
                </c:pt>
                <c:pt idx="476">
                  <c:v>41385</c:v>
                </c:pt>
                <c:pt idx="477">
                  <c:v>41386</c:v>
                </c:pt>
                <c:pt idx="478">
                  <c:v>41387</c:v>
                </c:pt>
                <c:pt idx="479">
                  <c:v>41388</c:v>
                </c:pt>
                <c:pt idx="480">
                  <c:v>41389</c:v>
                </c:pt>
                <c:pt idx="481">
                  <c:v>41390</c:v>
                </c:pt>
                <c:pt idx="482">
                  <c:v>41391</c:v>
                </c:pt>
                <c:pt idx="483">
                  <c:v>41392</c:v>
                </c:pt>
                <c:pt idx="484">
                  <c:v>41393</c:v>
                </c:pt>
                <c:pt idx="485">
                  <c:v>41394</c:v>
                </c:pt>
                <c:pt idx="486">
                  <c:v>41395</c:v>
                </c:pt>
                <c:pt idx="487">
                  <c:v>41396</c:v>
                </c:pt>
                <c:pt idx="488">
                  <c:v>41397</c:v>
                </c:pt>
                <c:pt idx="489">
                  <c:v>41398</c:v>
                </c:pt>
                <c:pt idx="490">
                  <c:v>41399</c:v>
                </c:pt>
                <c:pt idx="491">
                  <c:v>41400</c:v>
                </c:pt>
                <c:pt idx="492">
                  <c:v>41401</c:v>
                </c:pt>
                <c:pt idx="493">
                  <c:v>41402</c:v>
                </c:pt>
                <c:pt idx="494">
                  <c:v>41403</c:v>
                </c:pt>
                <c:pt idx="495">
                  <c:v>41404</c:v>
                </c:pt>
                <c:pt idx="496">
                  <c:v>41405</c:v>
                </c:pt>
                <c:pt idx="497">
                  <c:v>41406</c:v>
                </c:pt>
                <c:pt idx="498">
                  <c:v>41407</c:v>
                </c:pt>
                <c:pt idx="499">
                  <c:v>41408</c:v>
                </c:pt>
                <c:pt idx="500">
                  <c:v>41409</c:v>
                </c:pt>
                <c:pt idx="501">
                  <c:v>41410</c:v>
                </c:pt>
                <c:pt idx="502">
                  <c:v>41411</c:v>
                </c:pt>
                <c:pt idx="503">
                  <c:v>41412</c:v>
                </c:pt>
                <c:pt idx="504">
                  <c:v>41413</c:v>
                </c:pt>
                <c:pt idx="505">
                  <c:v>41414</c:v>
                </c:pt>
                <c:pt idx="506">
                  <c:v>41415</c:v>
                </c:pt>
                <c:pt idx="507">
                  <c:v>41416</c:v>
                </c:pt>
                <c:pt idx="508">
                  <c:v>41417</c:v>
                </c:pt>
                <c:pt idx="509">
                  <c:v>41418</c:v>
                </c:pt>
                <c:pt idx="510">
                  <c:v>41419</c:v>
                </c:pt>
                <c:pt idx="511">
                  <c:v>41420</c:v>
                </c:pt>
                <c:pt idx="512">
                  <c:v>41421</c:v>
                </c:pt>
                <c:pt idx="513">
                  <c:v>41422</c:v>
                </c:pt>
                <c:pt idx="514">
                  <c:v>41423</c:v>
                </c:pt>
                <c:pt idx="515">
                  <c:v>41424</c:v>
                </c:pt>
                <c:pt idx="516">
                  <c:v>41425</c:v>
                </c:pt>
                <c:pt idx="517">
                  <c:v>41426</c:v>
                </c:pt>
                <c:pt idx="518">
                  <c:v>41427</c:v>
                </c:pt>
                <c:pt idx="519">
                  <c:v>41428</c:v>
                </c:pt>
                <c:pt idx="520">
                  <c:v>41429</c:v>
                </c:pt>
                <c:pt idx="521">
                  <c:v>41430</c:v>
                </c:pt>
                <c:pt idx="522">
                  <c:v>41431</c:v>
                </c:pt>
                <c:pt idx="523">
                  <c:v>41432</c:v>
                </c:pt>
                <c:pt idx="524">
                  <c:v>41433</c:v>
                </c:pt>
                <c:pt idx="525">
                  <c:v>41434</c:v>
                </c:pt>
                <c:pt idx="526">
                  <c:v>41435</c:v>
                </c:pt>
                <c:pt idx="527">
                  <c:v>41436</c:v>
                </c:pt>
                <c:pt idx="528">
                  <c:v>41437</c:v>
                </c:pt>
                <c:pt idx="529">
                  <c:v>41438</c:v>
                </c:pt>
                <c:pt idx="530">
                  <c:v>41439</c:v>
                </c:pt>
                <c:pt idx="531">
                  <c:v>41440</c:v>
                </c:pt>
                <c:pt idx="532">
                  <c:v>41441</c:v>
                </c:pt>
                <c:pt idx="533">
                  <c:v>41442</c:v>
                </c:pt>
                <c:pt idx="534">
                  <c:v>41443</c:v>
                </c:pt>
                <c:pt idx="535">
                  <c:v>41444</c:v>
                </c:pt>
                <c:pt idx="536">
                  <c:v>41445</c:v>
                </c:pt>
                <c:pt idx="537">
                  <c:v>41446</c:v>
                </c:pt>
                <c:pt idx="538">
                  <c:v>41447</c:v>
                </c:pt>
                <c:pt idx="539">
                  <c:v>41448</c:v>
                </c:pt>
                <c:pt idx="540">
                  <c:v>41449</c:v>
                </c:pt>
                <c:pt idx="541">
                  <c:v>41450</c:v>
                </c:pt>
                <c:pt idx="542">
                  <c:v>41451</c:v>
                </c:pt>
                <c:pt idx="543">
                  <c:v>41452</c:v>
                </c:pt>
                <c:pt idx="544">
                  <c:v>41453</c:v>
                </c:pt>
                <c:pt idx="545">
                  <c:v>41454</c:v>
                </c:pt>
                <c:pt idx="546">
                  <c:v>41455</c:v>
                </c:pt>
                <c:pt idx="547">
                  <c:v>41456</c:v>
                </c:pt>
                <c:pt idx="548">
                  <c:v>41457</c:v>
                </c:pt>
                <c:pt idx="549">
                  <c:v>41458</c:v>
                </c:pt>
                <c:pt idx="550">
                  <c:v>41459</c:v>
                </c:pt>
                <c:pt idx="551">
                  <c:v>41460</c:v>
                </c:pt>
                <c:pt idx="552">
                  <c:v>41461</c:v>
                </c:pt>
                <c:pt idx="553">
                  <c:v>41462</c:v>
                </c:pt>
                <c:pt idx="554">
                  <c:v>41463</c:v>
                </c:pt>
                <c:pt idx="555">
                  <c:v>41464</c:v>
                </c:pt>
                <c:pt idx="556">
                  <c:v>41465</c:v>
                </c:pt>
                <c:pt idx="557">
                  <c:v>41466</c:v>
                </c:pt>
                <c:pt idx="558">
                  <c:v>41467</c:v>
                </c:pt>
                <c:pt idx="559">
                  <c:v>41468</c:v>
                </c:pt>
                <c:pt idx="560">
                  <c:v>41469</c:v>
                </c:pt>
                <c:pt idx="561">
                  <c:v>41470</c:v>
                </c:pt>
                <c:pt idx="562">
                  <c:v>41471</c:v>
                </c:pt>
                <c:pt idx="563">
                  <c:v>41472</c:v>
                </c:pt>
                <c:pt idx="564">
                  <c:v>41473</c:v>
                </c:pt>
                <c:pt idx="565">
                  <c:v>41474</c:v>
                </c:pt>
                <c:pt idx="566">
                  <c:v>41475</c:v>
                </c:pt>
                <c:pt idx="567">
                  <c:v>41476</c:v>
                </c:pt>
                <c:pt idx="568">
                  <c:v>41477</c:v>
                </c:pt>
                <c:pt idx="569">
                  <c:v>41478</c:v>
                </c:pt>
                <c:pt idx="570">
                  <c:v>41479</c:v>
                </c:pt>
                <c:pt idx="571">
                  <c:v>41480</c:v>
                </c:pt>
                <c:pt idx="572">
                  <c:v>41481</c:v>
                </c:pt>
                <c:pt idx="573">
                  <c:v>41482</c:v>
                </c:pt>
                <c:pt idx="574">
                  <c:v>41483</c:v>
                </c:pt>
                <c:pt idx="575">
                  <c:v>41484</c:v>
                </c:pt>
                <c:pt idx="576">
                  <c:v>41485</c:v>
                </c:pt>
                <c:pt idx="577">
                  <c:v>41486</c:v>
                </c:pt>
                <c:pt idx="578">
                  <c:v>41487</c:v>
                </c:pt>
                <c:pt idx="579">
                  <c:v>41488</c:v>
                </c:pt>
                <c:pt idx="580">
                  <c:v>41489</c:v>
                </c:pt>
                <c:pt idx="581">
                  <c:v>41490</c:v>
                </c:pt>
                <c:pt idx="582">
                  <c:v>41491</c:v>
                </c:pt>
                <c:pt idx="583">
                  <c:v>41492</c:v>
                </c:pt>
                <c:pt idx="584">
                  <c:v>41493</c:v>
                </c:pt>
                <c:pt idx="585">
                  <c:v>41494</c:v>
                </c:pt>
                <c:pt idx="586">
                  <c:v>41495</c:v>
                </c:pt>
                <c:pt idx="587">
                  <c:v>41496</c:v>
                </c:pt>
                <c:pt idx="588">
                  <c:v>41497</c:v>
                </c:pt>
                <c:pt idx="589">
                  <c:v>41498</c:v>
                </c:pt>
                <c:pt idx="590">
                  <c:v>41499</c:v>
                </c:pt>
                <c:pt idx="591">
                  <c:v>41500</c:v>
                </c:pt>
                <c:pt idx="592">
                  <c:v>41501</c:v>
                </c:pt>
                <c:pt idx="593">
                  <c:v>41502</c:v>
                </c:pt>
                <c:pt idx="594">
                  <c:v>41503</c:v>
                </c:pt>
                <c:pt idx="595">
                  <c:v>41504</c:v>
                </c:pt>
                <c:pt idx="596">
                  <c:v>41505</c:v>
                </c:pt>
                <c:pt idx="597">
                  <c:v>41506</c:v>
                </c:pt>
                <c:pt idx="598">
                  <c:v>41507</c:v>
                </c:pt>
                <c:pt idx="599">
                  <c:v>41508</c:v>
                </c:pt>
                <c:pt idx="600">
                  <c:v>41509</c:v>
                </c:pt>
                <c:pt idx="601">
                  <c:v>41510</c:v>
                </c:pt>
                <c:pt idx="602">
                  <c:v>41511</c:v>
                </c:pt>
                <c:pt idx="603">
                  <c:v>41512</c:v>
                </c:pt>
                <c:pt idx="604">
                  <c:v>41513</c:v>
                </c:pt>
                <c:pt idx="605">
                  <c:v>41514</c:v>
                </c:pt>
                <c:pt idx="606">
                  <c:v>41515</c:v>
                </c:pt>
                <c:pt idx="607">
                  <c:v>41516</c:v>
                </c:pt>
                <c:pt idx="608">
                  <c:v>41517</c:v>
                </c:pt>
                <c:pt idx="609">
                  <c:v>41518</c:v>
                </c:pt>
                <c:pt idx="610">
                  <c:v>41519</c:v>
                </c:pt>
                <c:pt idx="611">
                  <c:v>41520</c:v>
                </c:pt>
                <c:pt idx="612">
                  <c:v>41521</c:v>
                </c:pt>
                <c:pt idx="613">
                  <c:v>41522</c:v>
                </c:pt>
                <c:pt idx="614">
                  <c:v>41523</c:v>
                </c:pt>
                <c:pt idx="615">
                  <c:v>41524</c:v>
                </c:pt>
                <c:pt idx="616">
                  <c:v>41525</c:v>
                </c:pt>
                <c:pt idx="617">
                  <c:v>41526</c:v>
                </c:pt>
                <c:pt idx="618">
                  <c:v>41527</c:v>
                </c:pt>
                <c:pt idx="619">
                  <c:v>41528</c:v>
                </c:pt>
                <c:pt idx="620">
                  <c:v>41529</c:v>
                </c:pt>
                <c:pt idx="621">
                  <c:v>41530</c:v>
                </c:pt>
                <c:pt idx="622">
                  <c:v>41531</c:v>
                </c:pt>
                <c:pt idx="623">
                  <c:v>41532</c:v>
                </c:pt>
                <c:pt idx="624">
                  <c:v>41533</c:v>
                </c:pt>
                <c:pt idx="625">
                  <c:v>41534</c:v>
                </c:pt>
                <c:pt idx="626">
                  <c:v>41535</c:v>
                </c:pt>
                <c:pt idx="627">
                  <c:v>41536</c:v>
                </c:pt>
                <c:pt idx="628">
                  <c:v>41537</c:v>
                </c:pt>
                <c:pt idx="629">
                  <c:v>41538</c:v>
                </c:pt>
                <c:pt idx="630">
                  <c:v>41539</c:v>
                </c:pt>
                <c:pt idx="631">
                  <c:v>41540</c:v>
                </c:pt>
                <c:pt idx="632">
                  <c:v>41541</c:v>
                </c:pt>
                <c:pt idx="633">
                  <c:v>41542</c:v>
                </c:pt>
                <c:pt idx="634">
                  <c:v>41543</c:v>
                </c:pt>
                <c:pt idx="635">
                  <c:v>41544</c:v>
                </c:pt>
                <c:pt idx="636">
                  <c:v>41545</c:v>
                </c:pt>
                <c:pt idx="637">
                  <c:v>41546</c:v>
                </c:pt>
                <c:pt idx="638">
                  <c:v>41547</c:v>
                </c:pt>
                <c:pt idx="639">
                  <c:v>41548</c:v>
                </c:pt>
                <c:pt idx="640">
                  <c:v>41549</c:v>
                </c:pt>
                <c:pt idx="641">
                  <c:v>41550</c:v>
                </c:pt>
                <c:pt idx="642">
                  <c:v>41551</c:v>
                </c:pt>
                <c:pt idx="643">
                  <c:v>41552</c:v>
                </c:pt>
                <c:pt idx="644">
                  <c:v>41553</c:v>
                </c:pt>
                <c:pt idx="645">
                  <c:v>41554</c:v>
                </c:pt>
                <c:pt idx="646">
                  <c:v>41555</c:v>
                </c:pt>
                <c:pt idx="647">
                  <c:v>41556</c:v>
                </c:pt>
                <c:pt idx="648">
                  <c:v>41557</c:v>
                </c:pt>
                <c:pt idx="649">
                  <c:v>41558</c:v>
                </c:pt>
                <c:pt idx="650">
                  <c:v>41559</c:v>
                </c:pt>
                <c:pt idx="651">
                  <c:v>41560</c:v>
                </c:pt>
                <c:pt idx="652">
                  <c:v>41561</c:v>
                </c:pt>
                <c:pt idx="653">
                  <c:v>41562</c:v>
                </c:pt>
                <c:pt idx="654">
                  <c:v>41563</c:v>
                </c:pt>
                <c:pt idx="655">
                  <c:v>41564</c:v>
                </c:pt>
                <c:pt idx="656">
                  <c:v>41565</c:v>
                </c:pt>
                <c:pt idx="657">
                  <c:v>41566</c:v>
                </c:pt>
                <c:pt idx="658">
                  <c:v>41567</c:v>
                </c:pt>
                <c:pt idx="659">
                  <c:v>41568</c:v>
                </c:pt>
                <c:pt idx="660">
                  <c:v>41569</c:v>
                </c:pt>
                <c:pt idx="661">
                  <c:v>41570</c:v>
                </c:pt>
                <c:pt idx="662">
                  <c:v>41571</c:v>
                </c:pt>
                <c:pt idx="663">
                  <c:v>41572</c:v>
                </c:pt>
                <c:pt idx="664">
                  <c:v>41573</c:v>
                </c:pt>
                <c:pt idx="665">
                  <c:v>41574</c:v>
                </c:pt>
                <c:pt idx="666">
                  <c:v>41575</c:v>
                </c:pt>
                <c:pt idx="667">
                  <c:v>41576</c:v>
                </c:pt>
                <c:pt idx="668">
                  <c:v>41577</c:v>
                </c:pt>
                <c:pt idx="669">
                  <c:v>41578</c:v>
                </c:pt>
                <c:pt idx="670">
                  <c:v>41579</c:v>
                </c:pt>
                <c:pt idx="671">
                  <c:v>41580</c:v>
                </c:pt>
                <c:pt idx="672">
                  <c:v>41581</c:v>
                </c:pt>
                <c:pt idx="673">
                  <c:v>41582</c:v>
                </c:pt>
                <c:pt idx="674">
                  <c:v>41583</c:v>
                </c:pt>
                <c:pt idx="675">
                  <c:v>41584</c:v>
                </c:pt>
                <c:pt idx="676">
                  <c:v>41585</c:v>
                </c:pt>
                <c:pt idx="677">
                  <c:v>41586</c:v>
                </c:pt>
                <c:pt idx="678">
                  <c:v>41587</c:v>
                </c:pt>
                <c:pt idx="679">
                  <c:v>41588</c:v>
                </c:pt>
                <c:pt idx="680">
                  <c:v>41589</c:v>
                </c:pt>
                <c:pt idx="681">
                  <c:v>41590</c:v>
                </c:pt>
                <c:pt idx="682">
                  <c:v>41591</c:v>
                </c:pt>
                <c:pt idx="683">
                  <c:v>41592</c:v>
                </c:pt>
                <c:pt idx="684">
                  <c:v>41593</c:v>
                </c:pt>
                <c:pt idx="685">
                  <c:v>41594</c:v>
                </c:pt>
                <c:pt idx="686">
                  <c:v>41595</c:v>
                </c:pt>
                <c:pt idx="687">
                  <c:v>41596</c:v>
                </c:pt>
                <c:pt idx="688">
                  <c:v>41597</c:v>
                </c:pt>
                <c:pt idx="689">
                  <c:v>41598</c:v>
                </c:pt>
                <c:pt idx="690">
                  <c:v>41599</c:v>
                </c:pt>
                <c:pt idx="691">
                  <c:v>41600</c:v>
                </c:pt>
                <c:pt idx="692">
                  <c:v>41601</c:v>
                </c:pt>
                <c:pt idx="693">
                  <c:v>41602</c:v>
                </c:pt>
                <c:pt idx="694">
                  <c:v>41603</c:v>
                </c:pt>
                <c:pt idx="695">
                  <c:v>41604</c:v>
                </c:pt>
                <c:pt idx="696">
                  <c:v>41605</c:v>
                </c:pt>
                <c:pt idx="697">
                  <c:v>41606</c:v>
                </c:pt>
                <c:pt idx="698">
                  <c:v>41607</c:v>
                </c:pt>
                <c:pt idx="699">
                  <c:v>41608</c:v>
                </c:pt>
                <c:pt idx="700">
                  <c:v>41609</c:v>
                </c:pt>
                <c:pt idx="701">
                  <c:v>41610</c:v>
                </c:pt>
                <c:pt idx="702">
                  <c:v>41611</c:v>
                </c:pt>
                <c:pt idx="703">
                  <c:v>41612</c:v>
                </c:pt>
                <c:pt idx="704">
                  <c:v>41613</c:v>
                </c:pt>
                <c:pt idx="705">
                  <c:v>41614</c:v>
                </c:pt>
                <c:pt idx="706">
                  <c:v>41615</c:v>
                </c:pt>
                <c:pt idx="707">
                  <c:v>41616</c:v>
                </c:pt>
                <c:pt idx="708">
                  <c:v>41617</c:v>
                </c:pt>
                <c:pt idx="709">
                  <c:v>41618</c:v>
                </c:pt>
                <c:pt idx="710">
                  <c:v>41619</c:v>
                </c:pt>
                <c:pt idx="711">
                  <c:v>41620</c:v>
                </c:pt>
                <c:pt idx="712">
                  <c:v>41621</c:v>
                </c:pt>
                <c:pt idx="713">
                  <c:v>41622</c:v>
                </c:pt>
                <c:pt idx="714">
                  <c:v>41623</c:v>
                </c:pt>
                <c:pt idx="715">
                  <c:v>41624</c:v>
                </c:pt>
                <c:pt idx="716">
                  <c:v>41625</c:v>
                </c:pt>
                <c:pt idx="717">
                  <c:v>41626</c:v>
                </c:pt>
                <c:pt idx="718">
                  <c:v>41627</c:v>
                </c:pt>
                <c:pt idx="719">
                  <c:v>41628</c:v>
                </c:pt>
                <c:pt idx="720">
                  <c:v>41629</c:v>
                </c:pt>
                <c:pt idx="721">
                  <c:v>41630</c:v>
                </c:pt>
                <c:pt idx="722">
                  <c:v>41631</c:v>
                </c:pt>
                <c:pt idx="723">
                  <c:v>41632</c:v>
                </c:pt>
                <c:pt idx="724">
                  <c:v>41633</c:v>
                </c:pt>
                <c:pt idx="725">
                  <c:v>41634</c:v>
                </c:pt>
                <c:pt idx="726">
                  <c:v>41635</c:v>
                </c:pt>
                <c:pt idx="727">
                  <c:v>41636</c:v>
                </c:pt>
                <c:pt idx="728">
                  <c:v>41637</c:v>
                </c:pt>
                <c:pt idx="729">
                  <c:v>41638</c:v>
                </c:pt>
                <c:pt idx="730">
                  <c:v>41639</c:v>
                </c:pt>
                <c:pt idx="731">
                  <c:v>41640</c:v>
                </c:pt>
                <c:pt idx="732">
                  <c:v>41641</c:v>
                </c:pt>
                <c:pt idx="733">
                  <c:v>41642</c:v>
                </c:pt>
                <c:pt idx="734">
                  <c:v>41643</c:v>
                </c:pt>
                <c:pt idx="735">
                  <c:v>41644</c:v>
                </c:pt>
                <c:pt idx="736">
                  <c:v>41645</c:v>
                </c:pt>
                <c:pt idx="737">
                  <c:v>41646</c:v>
                </c:pt>
                <c:pt idx="738">
                  <c:v>41647</c:v>
                </c:pt>
                <c:pt idx="739">
                  <c:v>41648</c:v>
                </c:pt>
                <c:pt idx="740">
                  <c:v>41649</c:v>
                </c:pt>
                <c:pt idx="741">
                  <c:v>41650</c:v>
                </c:pt>
                <c:pt idx="742">
                  <c:v>41651</c:v>
                </c:pt>
                <c:pt idx="743">
                  <c:v>41652</c:v>
                </c:pt>
                <c:pt idx="744">
                  <c:v>41653</c:v>
                </c:pt>
                <c:pt idx="745">
                  <c:v>41654</c:v>
                </c:pt>
                <c:pt idx="746">
                  <c:v>41655</c:v>
                </c:pt>
                <c:pt idx="747">
                  <c:v>41656</c:v>
                </c:pt>
                <c:pt idx="748">
                  <c:v>41657</c:v>
                </c:pt>
                <c:pt idx="749">
                  <c:v>41658</c:v>
                </c:pt>
                <c:pt idx="750">
                  <c:v>41659</c:v>
                </c:pt>
                <c:pt idx="751">
                  <c:v>41660</c:v>
                </c:pt>
                <c:pt idx="752">
                  <c:v>41661</c:v>
                </c:pt>
                <c:pt idx="753">
                  <c:v>41662</c:v>
                </c:pt>
                <c:pt idx="754">
                  <c:v>41663</c:v>
                </c:pt>
                <c:pt idx="755">
                  <c:v>41664</c:v>
                </c:pt>
                <c:pt idx="756">
                  <c:v>41665</c:v>
                </c:pt>
                <c:pt idx="757">
                  <c:v>41666</c:v>
                </c:pt>
                <c:pt idx="758">
                  <c:v>41667</c:v>
                </c:pt>
                <c:pt idx="759">
                  <c:v>41668</c:v>
                </c:pt>
                <c:pt idx="760">
                  <c:v>41669</c:v>
                </c:pt>
                <c:pt idx="761">
                  <c:v>41670</c:v>
                </c:pt>
                <c:pt idx="762">
                  <c:v>41671</c:v>
                </c:pt>
                <c:pt idx="763">
                  <c:v>41672</c:v>
                </c:pt>
                <c:pt idx="764">
                  <c:v>41673</c:v>
                </c:pt>
                <c:pt idx="765">
                  <c:v>41674</c:v>
                </c:pt>
                <c:pt idx="766">
                  <c:v>41675</c:v>
                </c:pt>
                <c:pt idx="767">
                  <c:v>41676</c:v>
                </c:pt>
                <c:pt idx="768">
                  <c:v>41677</c:v>
                </c:pt>
                <c:pt idx="769">
                  <c:v>41678</c:v>
                </c:pt>
                <c:pt idx="770">
                  <c:v>41679</c:v>
                </c:pt>
                <c:pt idx="771">
                  <c:v>41680</c:v>
                </c:pt>
                <c:pt idx="772">
                  <c:v>41681</c:v>
                </c:pt>
                <c:pt idx="773">
                  <c:v>41682</c:v>
                </c:pt>
                <c:pt idx="774">
                  <c:v>41683</c:v>
                </c:pt>
                <c:pt idx="775">
                  <c:v>41684</c:v>
                </c:pt>
                <c:pt idx="776">
                  <c:v>41685</c:v>
                </c:pt>
                <c:pt idx="777">
                  <c:v>41686</c:v>
                </c:pt>
                <c:pt idx="778">
                  <c:v>41687</c:v>
                </c:pt>
                <c:pt idx="779">
                  <c:v>41688</c:v>
                </c:pt>
                <c:pt idx="780">
                  <c:v>41689</c:v>
                </c:pt>
                <c:pt idx="781">
                  <c:v>41690</c:v>
                </c:pt>
                <c:pt idx="782">
                  <c:v>41691</c:v>
                </c:pt>
                <c:pt idx="783">
                  <c:v>41692</c:v>
                </c:pt>
                <c:pt idx="784">
                  <c:v>41693</c:v>
                </c:pt>
                <c:pt idx="785">
                  <c:v>41694</c:v>
                </c:pt>
                <c:pt idx="786">
                  <c:v>41695</c:v>
                </c:pt>
                <c:pt idx="787">
                  <c:v>41696</c:v>
                </c:pt>
                <c:pt idx="788">
                  <c:v>41697</c:v>
                </c:pt>
                <c:pt idx="789">
                  <c:v>41698</c:v>
                </c:pt>
                <c:pt idx="790">
                  <c:v>41699</c:v>
                </c:pt>
                <c:pt idx="791">
                  <c:v>41700</c:v>
                </c:pt>
                <c:pt idx="792">
                  <c:v>41701</c:v>
                </c:pt>
                <c:pt idx="793">
                  <c:v>41702</c:v>
                </c:pt>
                <c:pt idx="794">
                  <c:v>41703</c:v>
                </c:pt>
                <c:pt idx="795">
                  <c:v>41704</c:v>
                </c:pt>
                <c:pt idx="796">
                  <c:v>41705</c:v>
                </c:pt>
                <c:pt idx="797">
                  <c:v>41706</c:v>
                </c:pt>
                <c:pt idx="798">
                  <c:v>41707</c:v>
                </c:pt>
                <c:pt idx="799">
                  <c:v>41708</c:v>
                </c:pt>
                <c:pt idx="800">
                  <c:v>41709</c:v>
                </c:pt>
                <c:pt idx="801">
                  <c:v>41710</c:v>
                </c:pt>
                <c:pt idx="802">
                  <c:v>41711</c:v>
                </c:pt>
                <c:pt idx="803">
                  <c:v>41712</c:v>
                </c:pt>
                <c:pt idx="804">
                  <c:v>41713</c:v>
                </c:pt>
                <c:pt idx="805">
                  <c:v>41714</c:v>
                </c:pt>
                <c:pt idx="806">
                  <c:v>41715</c:v>
                </c:pt>
                <c:pt idx="807">
                  <c:v>41716</c:v>
                </c:pt>
                <c:pt idx="808">
                  <c:v>41717</c:v>
                </c:pt>
                <c:pt idx="809">
                  <c:v>41718</c:v>
                </c:pt>
                <c:pt idx="810">
                  <c:v>41719</c:v>
                </c:pt>
                <c:pt idx="811">
                  <c:v>41720</c:v>
                </c:pt>
                <c:pt idx="812">
                  <c:v>41721</c:v>
                </c:pt>
                <c:pt idx="813">
                  <c:v>41722</c:v>
                </c:pt>
                <c:pt idx="814">
                  <c:v>41723</c:v>
                </c:pt>
                <c:pt idx="815">
                  <c:v>41724</c:v>
                </c:pt>
                <c:pt idx="816">
                  <c:v>41725</c:v>
                </c:pt>
                <c:pt idx="817">
                  <c:v>41726</c:v>
                </c:pt>
                <c:pt idx="818">
                  <c:v>41727</c:v>
                </c:pt>
                <c:pt idx="819">
                  <c:v>41728</c:v>
                </c:pt>
                <c:pt idx="820">
                  <c:v>41729</c:v>
                </c:pt>
                <c:pt idx="821">
                  <c:v>41730</c:v>
                </c:pt>
                <c:pt idx="822">
                  <c:v>41731</c:v>
                </c:pt>
                <c:pt idx="823">
                  <c:v>41732</c:v>
                </c:pt>
                <c:pt idx="824">
                  <c:v>41733</c:v>
                </c:pt>
                <c:pt idx="825">
                  <c:v>41734</c:v>
                </c:pt>
                <c:pt idx="826">
                  <c:v>41735</c:v>
                </c:pt>
                <c:pt idx="827">
                  <c:v>41736</c:v>
                </c:pt>
                <c:pt idx="828">
                  <c:v>41737</c:v>
                </c:pt>
                <c:pt idx="829">
                  <c:v>41738</c:v>
                </c:pt>
                <c:pt idx="830">
                  <c:v>41739</c:v>
                </c:pt>
                <c:pt idx="831">
                  <c:v>41740</c:v>
                </c:pt>
                <c:pt idx="832">
                  <c:v>41741</c:v>
                </c:pt>
                <c:pt idx="833">
                  <c:v>41742</c:v>
                </c:pt>
                <c:pt idx="834">
                  <c:v>41743</c:v>
                </c:pt>
                <c:pt idx="835">
                  <c:v>41744</c:v>
                </c:pt>
                <c:pt idx="836">
                  <c:v>41745</c:v>
                </c:pt>
                <c:pt idx="837">
                  <c:v>41746</c:v>
                </c:pt>
                <c:pt idx="838">
                  <c:v>41747</c:v>
                </c:pt>
                <c:pt idx="839">
                  <c:v>41748</c:v>
                </c:pt>
                <c:pt idx="840">
                  <c:v>41749</c:v>
                </c:pt>
                <c:pt idx="841">
                  <c:v>41750</c:v>
                </c:pt>
                <c:pt idx="842">
                  <c:v>41751</c:v>
                </c:pt>
                <c:pt idx="843">
                  <c:v>41752</c:v>
                </c:pt>
                <c:pt idx="844">
                  <c:v>41753</c:v>
                </c:pt>
                <c:pt idx="845">
                  <c:v>41754</c:v>
                </c:pt>
                <c:pt idx="846">
                  <c:v>41755</c:v>
                </c:pt>
                <c:pt idx="847">
                  <c:v>41756</c:v>
                </c:pt>
                <c:pt idx="848">
                  <c:v>41757</c:v>
                </c:pt>
                <c:pt idx="849">
                  <c:v>41758</c:v>
                </c:pt>
                <c:pt idx="850">
                  <c:v>41759</c:v>
                </c:pt>
                <c:pt idx="851">
                  <c:v>41760</c:v>
                </c:pt>
                <c:pt idx="852">
                  <c:v>41761</c:v>
                </c:pt>
                <c:pt idx="853">
                  <c:v>41762</c:v>
                </c:pt>
                <c:pt idx="854">
                  <c:v>41763</c:v>
                </c:pt>
                <c:pt idx="855">
                  <c:v>41764</c:v>
                </c:pt>
                <c:pt idx="856">
                  <c:v>41765</c:v>
                </c:pt>
                <c:pt idx="857">
                  <c:v>41766</c:v>
                </c:pt>
                <c:pt idx="858">
                  <c:v>41767</c:v>
                </c:pt>
                <c:pt idx="859">
                  <c:v>41768</c:v>
                </c:pt>
                <c:pt idx="860">
                  <c:v>41769</c:v>
                </c:pt>
                <c:pt idx="861">
                  <c:v>41770</c:v>
                </c:pt>
                <c:pt idx="862">
                  <c:v>41771</c:v>
                </c:pt>
                <c:pt idx="863">
                  <c:v>41772</c:v>
                </c:pt>
                <c:pt idx="864">
                  <c:v>41773</c:v>
                </c:pt>
                <c:pt idx="865">
                  <c:v>41774</c:v>
                </c:pt>
                <c:pt idx="866">
                  <c:v>41775</c:v>
                </c:pt>
                <c:pt idx="867">
                  <c:v>41776</c:v>
                </c:pt>
                <c:pt idx="868">
                  <c:v>41777</c:v>
                </c:pt>
                <c:pt idx="869">
                  <c:v>41778</c:v>
                </c:pt>
                <c:pt idx="870">
                  <c:v>41779</c:v>
                </c:pt>
                <c:pt idx="871">
                  <c:v>41780</c:v>
                </c:pt>
                <c:pt idx="872">
                  <c:v>41781</c:v>
                </c:pt>
                <c:pt idx="873">
                  <c:v>41782</c:v>
                </c:pt>
                <c:pt idx="874">
                  <c:v>41783</c:v>
                </c:pt>
                <c:pt idx="875">
                  <c:v>41784</c:v>
                </c:pt>
                <c:pt idx="876">
                  <c:v>41785</c:v>
                </c:pt>
                <c:pt idx="877">
                  <c:v>41786</c:v>
                </c:pt>
                <c:pt idx="878">
                  <c:v>41787</c:v>
                </c:pt>
                <c:pt idx="879">
                  <c:v>41788</c:v>
                </c:pt>
                <c:pt idx="880">
                  <c:v>41789</c:v>
                </c:pt>
                <c:pt idx="881">
                  <c:v>41790</c:v>
                </c:pt>
                <c:pt idx="882">
                  <c:v>41791</c:v>
                </c:pt>
                <c:pt idx="883">
                  <c:v>41792</c:v>
                </c:pt>
                <c:pt idx="884">
                  <c:v>41793</c:v>
                </c:pt>
                <c:pt idx="885">
                  <c:v>41794</c:v>
                </c:pt>
                <c:pt idx="886">
                  <c:v>41795</c:v>
                </c:pt>
                <c:pt idx="887">
                  <c:v>41796</c:v>
                </c:pt>
                <c:pt idx="888">
                  <c:v>41797</c:v>
                </c:pt>
                <c:pt idx="889">
                  <c:v>41798</c:v>
                </c:pt>
                <c:pt idx="890">
                  <c:v>41799</c:v>
                </c:pt>
                <c:pt idx="891">
                  <c:v>41800</c:v>
                </c:pt>
                <c:pt idx="892">
                  <c:v>41801</c:v>
                </c:pt>
                <c:pt idx="893">
                  <c:v>41802</c:v>
                </c:pt>
                <c:pt idx="894">
                  <c:v>41803</c:v>
                </c:pt>
                <c:pt idx="895">
                  <c:v>41804</c:v>
                </c:pt>
                <c:pt idx="896">
                  <c:v>41805</c:v>
                </c:pt>
                <c:pt idx="897">
                  <c:v>41806</c:v>
                </c:pt>
                <c:pt idx="898">
                  <c:v>41807</c:v>
                </c:pt>
                <c:pt idx="899">
                  <c:v>41808</c:v>
                </c:pt>
                <c:pt idx="900">
                  <c:v>41809</c:v>
                </c:pt>
                <c:pt idx="901">
                  <c:v>41810</c:v>
                </c:pt>
                <c:pt idx="902">
                  <c:v>41811</c:v>
                </c:pt>
                <c:pt idx="903">
                  <c:v>41812</c:v>
                </c:pt>
                <c:pt idx="904">
                  <c:v>41813</c:v>
                </c:pt>
                <c:pt idx="905">
                  <c:v>41814</c:v>
                </c:pt>
                <c:pt idx="906">
                  <c:v>41815</c:v>
                </c:pt>
                <c:pt idx="907">
                  <c:v>41816</c:v>
                </c:pt>
                <c:pt idx="908">
                  <c:v>41817</c:v>
                </c:pt>
                <c:pt idx="909">
                  <c:v>41818</c:v>
                </c:pt>
                <c:pt idx="910">
                  <c:v>41819</c:v>
                </c:pt>
                <c:pt idx="911">
                  <c:v>41820</c:v>
                </c:pt>
                <c:pt idx="912">
                  <c:v>41821</c:v>
                </c:pt>
                <c:pt idx="913">
                  <c:v>41822</c:v>
                </c:pt>
                <c:pt idx="914">
                  <c:v>41823</c:v>
                </c:pt>
                <c:pt idx="915">
                  <c:v>41824</c:v>
                </c:pt>
                <c:pt idx="916">
                  <c:v>41825</c:v>
                </c:pt>
                <c:pt idx="917">
                  <c:v>41826</c:v>
                </c:pt>
                <c:pt idx="918">
                  <c:v>41827</c:v>
                </c:pt>
                <c:pt idx="919">
                  <c:v>41828</c:v>
                </c:pt>
                <c:pt idx="920">
                  <c:v>41829</c:v>
                </c:pt>
                <c:pt idx="921">
                  <c:v>41830</c:v>
                </c:pt>
                <c:pt idx="922">
                  <c:v>41831</c:v>
                </c:pt>
                <c:pt idx="923">
                  <c:v>41832</c:v>
                </c:pt>
                <c:pt idx="924">
                  <c:v>41833</c:v>
                </c:pt>
                <c:pt idx="925">
                  <c:v>41834</c:v>
                </c:pt>
                <c:pt idx="926">
                  <c:v>41835</c:v>
                </c:pt>
                <c:pt idx="927">
                  <c:v>41836</c:v>
                </c:pt>
                <c:pt idx="928">
                  <c:v>41837</c:v>
                </c:pt>
                <c:pt idx="929">
                  <c:v>41838</c:v>
                </c:pt>
                <c:pt idx="930">
                  <c:v>41839</c:v>
                </c:pt>
                <c:pt idx="931">
                  <c:v>41840</c:v>
                </c:pt>
                <c:pt idx="932">
                  <c:v>41841</c:v>
                </c:pt>
                <c:pt idx="933">
                  <c:v>41842</c:v>
                </c:pt>
                <c:pt idx="934">
                  <c:v>41843</c:v>
                </c:pt>
                <c:pt idx="935">
                  <c:v>41844</c:v>
                </c:pt>
                <c:pt idx="936">
                  <c:v>41845</c:v>
                </c:pt>
                <c:pt idx="937">
                  <c:v>41846</c:v>
                </c:pt>
                <c:pt idx="938">
                  <c:v>41847</c:v>
                </c:pt>
                <c:pt idx="939">
                  <c:v>41848</c:v>
                </c:pt>
                <c:pt idx="940">
                  <c:v>41849</c:v>
                </c:pt>
                <c:pt idx="941">
                  <c:v>41850</c:v>
                </c:pt>
                <c:pt idx="942">
                  <c:v>41851</c:v>
                </c:pt>
                <c:pt idx="943">
                  <c:v>41852</c:v>
                </c:pt>
                <c:pt idx="944">
                  <c:v>41853</c:v>
                </c:pt>
                <c:pt idx="945">
                  <c:v>41854</c:v>
                </c:pt>
                <c:pt idx="946">
                  <c:v>41855</c:v>
                </c:pt>
                <c:pt idx="947">
                  <c:v>41856</c:v>
                </c:pt>
                <c:pt idx="948">
                  <c:v>41857</c:v>
                </c:pt>
                <c:pt idx="949">
                  <c:v>41858</c:v>
                </c:pt>
                <c:pt idx="950">
                  <c:v>41859</c:v>
                </c:pt>
                <c:pt idx="951">
                  <c:v>41860</c:v>
                </c:pt>
                <c:pt idx="952">
                  <c:v>41861</c:v>
                </c:pt>
                <c:pt idx="953">
                  <c:v>41862</c:v>
                </c:pt>
                <c:pt idx="954">
                  <c:v>41863</c:v>
                </c:pt>
                <c:pt idx="955">
                  <c:v>41864</c:v>
                </c:pt>
                <c:pt idx="956">
                  <c:v>41865</c:v>
                </c:pt>
                <c:pt idx="957">
                  <c:v>41866</c:v>
                </c:pt>
                <c:pt idx="958">
                  <c:v>41867</c:v>
                </c:pt>
                <c:pt idx="959">
                  <c:v>41868</c:v>
                </c:pt>
                <c:pt idx="960">
                  <c:v>41869</c:v>
                </c:pt>
                <c:pt idx="961">
                  <c:v>41870</c:v>
                </c:pt>
                <c:pt idx="962">
                  <c:v>41871</c:v>
                </c:pt>
                <c:pt idx="963">
                  <c:v>41872</c:v>
                </c:pt>
                <c:pt idx="964">
                  <c:v>41873</c:v>
                </c:pt>
                <c:pt idx="965">
                  <c:v>41874</c:v>
                </c:pt>
                <c:pt idx="966">
                  <c:v>41875</c:v>
                </c:pt>
                <c:pt idx="967">
                  <c:v>41876</c:v>
                </c:pt>
                <c:pt idx="968">
                  <c:v>41877</c:v>
                </c:pt>
                <c:pt idx="969">
                  <c:v>41878</c:v>
                </c:pt>
                <c:pt idx="970">
                  <c:v>41879</c:v>
                </c:pt>
                <c:pt idx="971">
                  <c:v>41880</c:v>
                </c:pt>
                <c:pt idx="972">
                  <c:v>41881</c:v>
                </c:pt>
                <c:pt idx="973">
                  <c:v>41882</c:v>
                </c:pt>
                <c:pt idx="974">
                  <c:v>41883</c:v>
                </c:pt>
                <c:pt idx="975">
                  <c:v>41884</c:v>
                </c:pt>
                <c:pt idx="976">
                  <c:v>41885</c:v>
                </c:pt>
                <c:pt idx="977">
                  <c:v>41886</c:v>
                </c:pt>
                <c:pt idx="978">
                  <c:v>41887</c:v>
                </c:pt>
                <c:pt idx="979">
                  <c:v>41888</c:v>
                </c:pt>
                <c:pt idx="980">
                  <c:v>41889</c:v>
                </c:pt>
                <c:pt idx="981">
                  <c:v>41890</c:v>
                </c:pt>
                <c:pt idx="982">
                  <c:v>41891</c:v>
                </c:pt>
                <c:pt idx="983">
                  <c:v>41892</c:v>
                </c:pt>
                <c:pt idx="984">
                  <c:v>41893</c:v>
                </c:pt>
                <c:pt idx="985">
                  <c:v>41894</c:v>
                </c:pt>
                <c:pt idx="986">
                  <c:v>41895</c:v>
                </c:pt>
                <c:pt idx="987">
                  <c:v>41896</c:v>
                </c:pt>
                <c:pt idx="988">
                  <c:v>41897</c:v>
                </c:pt>
                <c:pt idx="989">
                  <c:v>41898</c:v>
                </c:pt>
                <c:pt idx="990">
                  <c:v>41899</c:v>
                </c:pt>
                <c:pt idx="991">
                  <c:v>41900</c:v>
                </c:pt>
                <c:pt idx="992">
                  <c:v>41901</c:v>
                </c:pt>
                <c:pt idx="993">
                  <c:v>41902</c:v>
                </c:pt>
                <c:pt idx="994">
                  <c:v>41903</c:v>
                </c:pt>
                <c:pt idx="995">
                  <c:v>41904</c:v>
                </c:pt>
                <c:pt idx="996">
                  <c:v>41905</c:v>
                </c:pt>
                <c:pt idx="997">
                  <c:v>41906</c:v>
                </c:pt>
                <c:pt idx="998">
                  <c:v>41907</c:v>
                </c:pt>
                <c:pt idx="999">
                  <c:v>41908</c:v>
                </c:pt>
                <c:pt idx="1000">
                  <c:v>41909</c:v>
                </c:pt>
                <c:pt idx="1001">
                  <c:v>41910</c:v>
                </c:pt>
                <c:pt idx="1002">
                  <c:v>41911</c:v>
                </c:pt>
                <c:pt idx="1003">
                  <c:v>41912</c:v>
                </c:pt>
                <c:pt idx="1004">
                  <c:v>41913</c:v>
                </c:pt>
                <c:pt idx="1005">
                  <c:v>41914</c:v>
                </c:pt>
                <c:pt idx="1006">
                  <c:v>41915</c:v>
                </c:pt>
                <c:pt idx="1007">
                  <c:v>41916</c:v>
                </c:pt>
                <c:pt idx="1008">
                  <c:v>41917</c:v>
                </c:pt>
                <c:pt idx="1009">
                  <c:v>41918</c:v>
                </c:pt>
                <c:pt idx="1010">
                  <c:v>41919</c:v>
                </c:pt>
                <c:pt idx="1011">
                  <c:v>41920</c:v>
                </c:pt>
                <c:pt idx="1012">
                  <c:v>41921</c:v>
                </c:pt>
                <c:pt idx="1013">
                  <c:v>41922</c:v>
                </c:pt>
                <c:pt idx="1014">
                  <c:v>41923</c:v>
                </c:pt>
                <c:pt idx="1015">
                  <c:v>41924</c:v>
                </c:pt>
                <c:pt idx="1016">
                  <c:v>41925</c:v>
                </c:pt>
                <c:pt idx="1017">
                  <c:v>41926</c:v>
                </c:pt>
                <c:pt idx="1018">
                  <c:v>41927</c:v>
                </c:pt>
                <c:pt idx="1019">
                  <c:v>41928</c:v>
                </c:pt>
                <c:pt idx="1020">
                  <c:v>41929</c:v>
                </c:pt>
                <c:pt idx="1021">
                  <c:v>41930</c:v>
                </c:pt>
                <c:pt idx="1022">
                  <c:v>41931</c:v>
                </c:pt>
                <c:pt idx="1023">
                  <c:v>41932</c:v>
                </c:pt>
                <c:pt idx="1024">
                  <c:v>41933</c:v>
                </c:pt>
                <c:pt idx="1025">
                  <c:v>41934</c:v>
                </c:pt>
                <c:pt idx="1026">
                  <c:v>41935</c:v>
                </c:pt>
                <c:pt idx="1027">
                  <c:v>41936</c:v>
                </c:pt>
                <c:pt idx="1028">
                  <c:v>41937</c:v>
                </c:pt>
                <c:pt idx="1029">
                  <c:v>41938</c:v>
                </c:pt>
                <c:pt idx="1030">
                  <c:v>41939</c:v>
                </c:pt>
                <c:pt idx="1031">
                  <c:v>41940</c:v>
                </c:pt>
                <c:pt idx="1032">
                  <c:v>41941</c:v>
                </c:pt>
                <c:pt idx="1033">
                  <c:v>41942</c:v>
                </c:pt>
                <c:pt idx="1034">
                  <c:v>41943</c:v>
                </c:pt>
                <c:pt idx="1035">
                  <c:v>41944</c:v>
                </c:pt>
                <c:pt idx="1036">
                  <c:v>41945</c:v>
                </c:pt>
                <c:pt idx="1037">
                  <c:v>41946</c:v>
                </c:pt>
                <c:pt idx="1038">
                  <c:v>41947</c:v>
                </c:pt>
                <c:pt idx="1039">
                  <c:v>41948</c:v>
                </c:pt>
                <c:pt idx="1040">
                  <c:v>41949</c:v>
                </c:pt>
                <c:pt idx="1041">
                  <c:v>41950</c:v>
                </c:pt>
                <c:pt idx="1042">
                  <c:v>41951</c:v>
                </c:pt>
                <c:pt idx="1043">
                  <c:v>41952</c:v>
                </c:pt>
                <c:pt idx="1044">
                  <c:v>41953</c:v>
                </c:pt>
                <c:pt idx="1045">
                  <c:v>41954</c:v>
                </c:pt>
                <c:pt idx="1046">
                  <c:v>41955</c:v>
                </c:pt>
                <c:pt idx="1047">
                  <c:v>41956</c:v>
                </c:pt>
                <c:pt idx="1048">
                  <c:v>41957</c:v>
                </c:pt>
                <c:pt idx="1049">
                  <c:v>41958</c:v>
                </c:pt>
                <c:pt idx="1050">
                  <c:v>41959</c:v>
                </c:pt>
                <c:pt idx="1051">
                  <c:v>41960</c:v>
                </c:pt>
                <c:pt idx="1052">
                  <c:v>41961</c:v>
                </c:pt>
                <c:pt idx="1053">
                  <c:v>41962</c:v>
                </c:pt>
                <c:pt idx="1054">
                  <c:v>41963</c:v>
                </c:pt>
                <c:pt idx="1055">
                  <c:v>41964</c:v>
                </c:pt>
                <c:pt idx="1056">
                  <c:v>41965</c:v>
                </c:pt>
                <c:pt idx="1057">
                  <c:v>41966</c:v>
                </c:pt>
                <c:pt idx="1058">
                  <c:v>41967</c:v>
                </c:pt>
                <c:pt idx="1059">
                  <c:v>41968</c:v>
                </c:pt>
                <c:pt idx="1060">
                  <c:v>41969</c:v>
                </c:pt>
                <c:pt idx="1061">
                  <c:v>41970</c:v>
                </c:pt>
                <c:pt idx="1062">
                  <c:v>41971</c:v>
                </c:pt>
                <c:pt idx="1063">
                  <c:v>41972</c:v>
                </c:pt>
                <c:pt idx="1064">
                  <c:v>41973</c:v>
                </c:pt>
                <c:pt idx="1065">
                  <c:v>41974</c:v>
                </c:pt>
                <c:pt idx="1066">
                  <c:v>41975</c:v>
                </c:pt>
                <c:pt idx="1067">
                  <c:v>41976</c:v>
                </c:pt>
                <c:pt idx="1068">
                  <c:v>41977</c:v>
                </c:pt>
                <c:pt idx="1069">
                  <c:v>41978</c:v>
                </c:pt>
                <c:pt idx="1070">
                  <c:v>41979</c:v>
                </c:pt>
                <c:pt idx="1071">
                  <c:v>41980</c:v>
                </c:pt>
                <c:pt idx="1072">
                  <c:v>41981</c:v>
                </c:pt>
                <c:pt idx="1073">
                  <c:v>41982</c:v>
                </c:pt>
                <c:pt idx="1074">
                  <c:v>41983</c:v>
                </c:pt>
                <c:pt idx="1075">
                  <c:v>41984</c:v>
                </c:pt>
                <c:pt idx="1076">
                  <c:v>41985</c:v>
                </c:pt>
                <c:pt idx="1077">
                  <c:v>41986</c:v>
                </c:pt>
                <c:pt idx="1078">
                  <c:v>41987</c:v>
                </c:pt>
                <c:pt idx="1079">
                  <c:v>41988</c:v>
                </c:pt>
                <c:pt idx="1080">
                  <c:v>41989</c:v>
                </c:pt>
                <c:pt idx="1081">
                  <c:v>41990</c:v>
                </c:pt>
                <c:pt idx="1082">
                  <c:v>41991</c:v>
                </c:pt>
                <c:pt idx="1083">
                  <c:v>41992</c:v>
                </c:pt>
                <c:pt idx="1084">
                  <c:v>41993</c:v>
                </c:pt>
                <c:pt idx="1085">
                  <c:v>41994</c:v>
                </c:pt>
                <c:pt idx="1086">
                  <c:v>41995</c:v>
                </c:pt>
                <c:pt idx="1087">
                  <c:v>41996</c:v>
                </c:pt>
                <c:pt idx="1088">
                  <c:v>41997</c:v>
                </c:pt>
                <c:pt idx="1089">
                  <c:v>41998</c:v>
                </c:pt>
                <c:pt idx="1090">
                  <c:v>41999</c:v>
                </c:pt>
                <c:pt idx="1091">
                  <c:v>42000</c:v>
                </c:pt>
                <c:pt idx="1092">
                  <c:v>42001</c:v>
                </c:pt>
                <c:pt idx="1093">
                  <c:v>42002</c:v>
                </c:pt>
                <c:pt idx="1094">
                  <c:v>42003</c:v>
                </c:pt>
                <c:pt idx="1095">
                  <c:v>42004</c:v>
                </c:pt>
                <c:pt idx="1096">
                  <c:v>42005</c:v>
                </c:pt>
                <c:pt idx="1097">
                  <c:v>42006</c:v>
                </c:pt>
                <c:pt idx="1098">
                  <c:v>42007</c:v>
                </c:pt>
                <c:pt idx="1099">
                  <c:v>42008</c:v>
                </c:pt>
                <c:pt idx="1100">
                  <c:v>42009</c:v>
                </c:pt>
                <c:pt idx="1101">
                  <c:v>42010</c:v>
                </c:pt>
                <c:pt idx="1102">
                  <c:v>42011</c:v>
                </c:pt>
                <c:pt idx="1103">
                  <c:v>42012</c:v>
                </c:pt>
                <c:pt idx="1104">
                  <c:v>42013</c:v>
                </c:pt>
                <c:pt idx="1105">
                  <c:v>42014</c:v>
                </c:pt>
                <c:pt idx="1106">
                  <c:v>42015</c:v>
                </c:pt>
                <c:pt idx="1107">
                  <c:v>42016</c:v>
                </c:pt>
                <c:pt idx="1108">
                  <c:v>42017</c:v>
                </c:pt>
                <c:pt idx="1109">
                  <c:v>42018</c:v>
                </c:pt>
                <c:pt idx="1110">
                  <c:v>42019</c:v>
                </c:pt>
                <c:pt idx="1111">
                  <c:v>42020</c:v>
                </c:pt>
                <c:pt idx="1112">
                  <c:v>42021</c:v>
                </c:pt>
                <c:pt idx="1113">
                  <c:v>42022</c:v>
                </c:pt>
                <c:pt idx="1114">
                  <c:v>42023</c:v>
                </c:pt>
                <c:pt idx="1115">
                  <c:v>42024</c:v>
                </c:pt>
                <c:pt idx="1116">
                  <c:v>42025</c:v>
                </c:pt>
                <c:pt idx="1117">
                  <c:v>42026</c:v>
                </c:pt>
                <c:pt idx="1118">
                  <c:v>42027</c:v>
                </c:pt>
                <c:pt idx="1119">
                  <c:v>42028</c:v>
                </c:pt>
                <c:pt idx="1120">
                  <c:v>42029</c:v>
                </c:pt>
                <c:pt idx="1121">
                  <c:v>42030</c:v>
                </c:pt>
                <c:pt idx="1122">
                  <c:v>42031</c:v>
                </c:pt>
                <c:pt idx="1123">
                  <c:v>42032</c:v>
                </c:pt>
                <c:pt idx="1124">
                  <c:v>42033</c:v>
                </c:pt>
                <c:pt idx="1125">
                  <c:v>42034</c:v>
                </c:pt>
                <c:pt idx="1126">
                  <c:v>42035</c:v>
                </c:pt>
                <c:pt idx="1127">
                  <c:v>42036</c:v>
                </c:pt>
                <c:pt idx="1128">
                  <c:v>42037</c:v>
                </c:pt>
                <c:pt idx="1129">
                  <c:v>42038</c:v>
                </c:pt>
                <c:pt idx="1130">
                  <c:v>42039</c:v>
                </c:pt>
                <c:pt idx="1131">
                  <c:v>42040</c:v>
                </c:pt>
                <c:pt idx="1132">
                  <c:v>42041</c:v>
                </c:pt>
                <c:pt idx="1133">
                  <c:v>42042</c:v>
                </c:pt>
                <c:pt idx="1134">
                  <c:v>42043</c:v>
                </c:pt>
                <c:pt idx="1135">
                  <c:v>42044</c:v>
                </c:pt>
                <c:pt idx="1136">
                  <c:v>42045</c:v>
                </c:pt>
                <c:pt idx="1137">
                  <c:v>42046</c:v>
                </c:pt>
                <c:pt idx="1138">
                  <c:v>42047</c:v>
                </c:pt>
                <c:pt idx="1139">
                  <c:v>42048</c:v>
                </c:pt>
                <c:pt idx="1140">
                  <c:v>42049</c:v>
                </c:pt>
                <c:pt idx="1141">
                  <c:v>42050</c:v>
                </c:pt>
                <c:pt idx="1142">
                  <c:v>42051</c:v>
                </c:pt>
                <c:pt idx="1143">
                  <c:v>42052</c:v>
                </c:pt>
                <c:pt idx="1144">
                  <c:v>42053</c:v>
                </c:pt>
                <c:pt idx="1145">
                  <c:v>42054</c:v>
                </c:pt>
                <c:pt idx="1146">
                  <c:v>42055</c:v>
                </c:pt>
                <c:pt idx="1147">
                  <c:v>42056</c:v>
                </c:pt>
                <c:pt idx="1148">
                  <c:v>42057</c:v>
                </c:pt>
                <c:pt idx="1149">
                  <c:v>42058</c:v>
                </c:pt>
                <c:pt idx="1150">
                  <c:v>42059</c:v>
                </c:pt>
                <c:pt idx="1151">
                  <c:v>42060</c:v>
                </c:pt>
                <c:pt idx="1152">
                  <c:v>42061</c:v>
                </c:pt>
                <c:pt idx="1153">
                  <c:v>42062</c:v>
                </c:pt>
                <c:pt idx="1154">
                  <c:v>42063</c:v>
                </c:pt>
                <c:pt idx="1155">
                  <c:v>42064</c:v>
                </c:pt>
                <c:pt idx="1156">
                  <c:v>42065</c:v>
                </c:pt>
                <c:pt idx="1157">
                  <c:v>42066</c:v>
                </c:pt>
                <c:pt idx="1158">
                  <c:v>42067</c:v>
                </c:pt>
                <c:pt idx="1159">
                  <c:v>42068</c:v>
                </c:pt>
                <c:pt idx="1160">
                  <c:v>42069</c:v>
                </c:pt>
                <c:pt idx="1161">
                  <c:v>42070</c:v>
                </c:pt>
                <c:pt idx="1162">
                  <c:v>42071</c:v>
                </c:pt>
                <c:pt idx="1163">
                  <c:v>42072</c:v>
                </c:pt>
                <c:pt idx="1164">
                  <c:v>42073</c:v>
                </c:pt>
                <c:pt idx="1165">
                  <c:v>42074</c:v>
                </c:pt>
                <c:pt idx="1166">
                  <c:v>42075</c:v>
                </c:pt>
                <c:pt idx="1167">
                  <c:v>42076</c:v>
                </c:pt>
                <c:pt idx="1168">
                  <c:v>42077</c:v>
                </c:pt>
                <c:pt idx="1169">
                  <c:v>42078</c:v>
                </c:pt>
                <c:pt idx="1170">
                  <c:v>42079</c:v>
                </c:pt>
                <c:pt idx="1171">
                  <c:v>42080</c:v>
                </c:pt>
                <c:pt idx="1172">
                  <c:v>42081</c:v>
                </c:pt>
                <c:pt idx="1173">
                  <c:v>42082</c:v>
                </c:pt>
                <c:pt idx="1174">
                  <c:v>42083</c:v>
                </c:pt>
                <c:pt idx="1175">
                  <c:v>42084</c:v>
                </c:pt>
                <c:pt idx="1176">
                  <c:v>42085</c:v>
                </c:pt>
                <c:pt idx="1177">
                  <c:v>42086</c:v>
                </c:pt>
                <c:pt idx="1178">
                  <c:v>42087</c:v>
                </c:pt>
                <c:pt idx="1179">
                  <c:v>42088</c:v>
                </c:pt>
                <c:pt idx="1180">
                  <c:v>42089</c:v>
                </c:pt>
                <c:pt idx="1181">
                  <c:v>42090</c:v>
                </c:pt>
                <c:pt idx="1182">
                  <c:v>42091</c:v>
                </c:pt>
                <c:pt idx="1183">
                  <c:v>42092</c:v>
                </c:pt>
                <c:pt idx="1184">
                  <c:v>42093</c:v>
                </c:pt>
                <c:pt idx="1185">
                  <c:v>42094</c:v>
                </c:pt>
                <c:pt idx="1186">
                  <c:v>42095</c:v>
                </c:pt>
                <c:pt idx="1187">
                  <c:v>42096</c:v>
                </c:pt>
                <c:pt idx="1188">
                  <c:v>42097</c:v>
                </c:pt>
                <c:pt idx="1189">
                  <c:v>42098</c:v>
                </c:pt>
                <c:pt idx="1190">
                  <c:v>42099</c:v>
                </c:pt>
                <c:pt idx="1191">
                  <c:v>42100</c:v>
                </c:pt>
                <c:pt idx="1192">
                  <c:v>42101</c:v>
                </c:pt>
                <c:pt idx="1193">
                  <c:v>42102</c:v>
                </c:pt>
                <c:pt idx="1194">
                  <c:v>42103</c:v>
                </c:pt>
                <c:pt idx="1195">
                  <c:v>42104</c:v>
                </c:pt>
                <c:pt idx="1196">
                  <c:v>42105</c:v>
                </c:pt>
                <c:pt idx="1197">
                  <c:v>42106</c:v>
                </c:pt>
                <c:pt idx="1198">
                  <c:v>42107</c:v>
                </c:pt>
                <c:pt idx="1199">
                  <c:v>42108</c:v>
                </c:pt>
                <c:pt idx="1200">
                  <c:v>42109</c:v>
                </c:pt>
                <c:pt idx="1201">
                  <c:v>42110</c:v>
                </c:pt>
                <c:pt idx="1202">
                  <c:v>42111</c:v>
                </c:pt>
                <c:pt idx="1203">
                  <c:v>42112</c:v>
                </c:pt>
                <c:pt idx="1204">
                  <c:v>42113</c:v>
                </c:pt>
                <c:pt idx="1205">
                  <c:v>42114</c:v>
                </c:pt>
                <c:pt idx="1206">
                  <c:v>42115</c:v>
                </c:pt>
                <c:pt idx="1207">
                  <c:v>42116</c:v>
                </c:pt>
                <c:pt idx="1208">
                  <c:v>42117</c:v>
                </c:pt>
                <c:pt idx="1209">
                  <c:v>42118</c:v>
                </c:pt>
                <c:pt idx="1210">
                  <c:v>42119</c:v>
                </c:pt>
                <c:pt idx="1211">
                  <c:v>42120</c:v>
                </c:pt>
                <c:pt idx="1212">
                  <c:v>42121</c:v>
                </c:pt>
                <c:pt idx="1213">
                  <c:v>42122</c:v>
                </c:pt>
                <c:pt idx="1214">
                  <c:v>42123</c:v>
                </c:pt>
                <c:pt idx="1215">
                  <c:v>42124</c:v>
                </c:pt>
                <c:pt idx="1216">
                  <c:v>42125</c:v>
                </c:pt>
                <c:pt idx="1217">
                  <c:v>42126</c:v>
                </c:pt>
                <c:pt idx="1218">
                  <c:v>42127</c:v>
                </c:pt>
                <c:pt idx="1219">
                  <c:v>42128</c:v>
                </c:pt>
                <c:pt idx="1220">
                  <c:v>42129</c:v>
                </c:pt>
                <c:pt idx="1221">
                  <c:v>42130</c:v>
                </c:pt>
                <c:pt idx="1222">
                  <c:v>42131</c:v>
                </c:pt>
                <c:pt idx="1223">
                  <c:v>42132</c:v>
                </c:pt>
                <c:pt idx="1224">
                  <c:v>42133</c:v>
                </c:pt>
                <c:pt idx="1225">
                  <c:v>42134</c:v>
                </c:pt>
                <c:pt idx="1226">
                  <c:v>42135</c:v>
                </c:pt>
                <c:pt idx="1227">
                  <c:v>42136</c:v>
                </c:pt>
                <c:pt idx="1228">
                  <c:v>42137</c:v>
                </c:pt>
                <c:pt idx="1229">
                  <c:v>42138</c:v>
                </c:pt>
                <c:pt idx="1230">
                  <c:v>42139</c:v>
                </c:pt>
                <c:pt idx="1231">
                  <c:v>42140</c:v>
                </c:pt>
                <c:pt idx="1232">
                  <c:v>42141</c:v>
                </c:pt>
                <c:pt idx="1233">
                  <c:v>42142</c:v>
                </c:pt>
                <c:pt idx="1234">
                  <c:v>42143</c:v>
                </c:pt>
                <c:pt idx="1235">
                  <c:v>42144</c:v>
                </c:pt>
                <c:pt idx="1236">
                  <c:v>42145</c:v>
                </c:pt>
                <c:pt idx="1237">
                  <c:v>42146</c:v>
                </c:pt>
                <c:pt idx="1238">
                  <c:v>42147</c:v>
                </c:pt>
                <c:pt idx="1239">
                  <c:v>42148</c:v>
                </c:pt>
                <c:pt idx="1240">
                  <c:v>42149</c:v>
                </c:pt>
                <c:pt idx="1241">
                  <c:v>42150</c:v>
                </c:pt>
                <c:pt idx="1242">
                  <c:v>42151</c:v>
                </c:pt>
                <c:pt idx="1243">
                  <c:v>42152</c:v>
                </c:pt>
                <c:pt idx="1244">
                  <c:v>42153</c:v>
                </c:pt>
                <c:pt idx="1245">
                  <c:v>42154</c:v>
                </c:pt>
                <c:pt idx="1246">
                  <c:v>42155</c:v>
                </c:pt>
                <c:pt idx="1247">
                  <c:v>42156</c:v>
                </c:pt>
                <c:pt idx="1248">
                  <c:v>42157</c:v>
                </c:pt>
                <c:pt idx="1249">
                  <c:v>42158</c:v>
                </c:pt>
                <c:pt idx="1250">
                  <c:v>42159</c:v>
                </c:pt>
                <c:pt idx="1251">
                  <c:v>42160</c:v>
                </c:pt>
                <c:pt idx="1252">
                  <c:v>42161</c:v>
                </c:pt>
                <c:pt idx="1253">
                  <c:v>42162</c:v>
                </c:pt>
                <c:pt idx="1254">
                  <c:v>42163</c:v>
                </c:pt>
                <c:pt idx="1255">
                  <c:v>42164</c:v>
                </c:pt>
                <c:pt idx="1256">
                  <c:v>42165</c:v>
                </c:pt>
                <c:pt idx="1257">
                  <c:v>42166</c:v>
                </c:pt>
                <c:pt idx="1258">
                  <c:v>42167</c:v>
                </c:pt>
                <c:pt idx="1259">
                  <c:v>42168</c:v>
                </c:pt>
                <c:pt idx="1260">
                  <c:v>42169</c:v>
                </c:pt>
                <c:pt idx="1261">
                  <c:v>42170</c:v>
                </c:pt>
                <c:pt idx="1262">
                  <c:v>42171</c:v>
                </c:pt>
                <c:pt idx="1263">
                  <c:v>42172</c:v>
                </c:pt>
                <c:pt idx="1264">
                  <c:v>42173</c:v>
                </c:pt>
                <c:pt idx="1265">
                  <c:v>42174</c:v>
                </c:pt>
                <c:pt idx="1266">
                  <c:v>42175</c:v>
                </c:pt>
                <c:pt idx="1267">
                  <c:v>42176</c:v>
                </c:pt>
                <c:pt idx="1268">
                  <c:v>42177</c:v>
                </c:pt>
                <c:pt idx="1269">
                  <c:v>42178</c:v>
                </c:pt>
                <c:pt idx="1270">
                  <c:v>42179</c:v>
                </c:pt>
                <c:pt idx="1271">
                  <c:v>42180</c:v>
                </c:pt>
                <c:pt idx="1272">
                  <c:v>42181</c:v>
                </c:pt>
                <c:pt idx="1273">
                  <c:v>42182</c:v>
                </c:pt>
                <c:pt idx="1274">
                  <c:v>42183</c:v>
                </c:pt>
                <c:pt idx="1275">
                  <c:v>42184</c:v>
                </c:pt>
                <c:pt idx="1276">
                  <c:v>42185</c:v>
                </c:pt>
                <c:pt idx="1277">
                  <c:v>42186</c:v>
                </c:pt>
                <c:pt idx="1278">
                  <c:v>42187</c:v>
                </c:pt>
                <c:pt idx="1279">
                  <c:v>42188</c:v>
                </c:pt>
                <c:pt idx="1280">
                  <c:v>42189</c:v>
                </c:pt>
                <c:pt idx="1281">
                  <c:v>42190</c:v>
                </c:pt>
                <c:pt idx="1282">
                  <c:v>42191</c:v>
                </c:pt>
                <c:pt idx="1283">
                  <c:v>42192</c:v>
                </c:pt>
                <c:pt idx="1284">
                  <c:v>42193</c:v>
                </c:pt>
                <c:pt idx="1285">
                  <c:v>42194</c:v>
                </c:pt>
                <c:pt idx="1286">
                  <c:v>42195</c:v>
                </c:pt>
                <c:pt idx="1287">
                  <c:v>42196</c:v>
                </c:pt>
                <c:pt idx="1288">
                  <c:v>42197</c:v>
                </c:pt>
                <c:pt idx="1289">
                  <c:v>42198</c:v>
                </c:pt>
                <c:pt idx="1290">
                  <c:v>42199</c:v>
                </c:pt>
                <c:pt idx="1291">
                  <c:v>42200</c:v>
                </c:pt>
                <c:pt idx="1292">
                  <c:v>42201</c:v>
                </c:pt>
                <c:pt idx="1293">
                  <c:v>42202</c:v>
                </c:pt>
                <c:pt idx="1294">
                  <c:v>42203</c:v>
                </c:pt>
                <c:pt idx="1295">
                  <c:v>42204</c:v>
                </c:pt>
                <c:pt idx="1296">
                  <c:v>42205</c:v>
                </c:pt>
                <c:pt idx="1297">
                  <c:v>42206</c:v>
                </c:pt>
                <c:pt idx="1298">
                  <c:v>42207</c:v>
                </c:pt>
                <c:pt idx="1299">
                  <c:v>42208</c:v>
                </c:pt>
                <c:pt idx="1300">
                  <c:v>42209</c:v>
                </c:pt>
                <c:pt idx="1301">
                  <c:v>42210</c:v>
                </c:pt>
                <c:pt idx="1302">
                  <c:v>42211</c:v>
                </c:pt>
                <c:pt idx="1303">
                  <c:v>42212</c:v>
                </c:pt>
                <c:pt idx="1304">
                  <c:v>42213</c:v>
                </c:pt>
                <c:pt idx="1305">
                  <c:v>42214</c:v>
                </c:pt>
                <c:pt idx="1306">
                  <c:v>42215</c:v>
                </c:pt>
                <c:pt idx="1307">
                  <c:v>42216</c:v>
                </c:pt>
                <c:pt idx="1308">
                  <c:v>42217</c:v>
                </c:pt>
                <c:pt idx="1309">
                  <c:v>42218</c:v>
                </c:pt>
                <c:pt idx="1310">
                  <c:v>42219</c:v>
                </c:pt>
                <c:pt idx="1311">
                  <c:v>42220</c:v>
                </c:pt>
                <c:pt idx="1312">
                  <c:v>42221</c:v>
                </c:pt>
                <c:pt idx="1313">
                  <c:v>42222</c:v>
                </c:pt>
                <c:pt idx="1314">
                  <c:v>42223</c:v>
                </c:pt>
                <c:pt idx="1315">
                  <c:v>42224</c:v>
                </c:pt>
                <c:pt idx="1316">
                  <c:v>42225</c:v>
                </c:pt>
                <c:pt idx="1317">
                  <c:v>42226</c:v>
                </c:pt>
                <c:pt idx="1318">
                  <c:v>42227</c:v>
                </c:pt>
                <c:pt idx="1319">
                  <c:v>42228</c:v>
                </c:pt>
                <c:pt idx="1320">
                  <c:v>42229</c:v>
                </c:pt>
                <c:pt idx="1321">
                  <c:v>42230</c:v>
                </c:pt>
                <c:pt idx="1322">
                  <c:v>42231</c:v>
                </c:pt>
                <c:pt idx="1323">
                  <c:v>42232</c:v>
                </c:pt>
                <c:pt idx="1324">
                  <c:v>42233</c:v>
                </c:pt>
                <c:pt idx="1325">
                  <c:v>42234</c:v>
                </c:pt>
                <c:pt idx="1326">
                  <c:v>42235</c:v>
                </c:pt>
                <c:pt idx="1327">
                  <c:v>42236</c:v>
                </c:pt>
                <c:pt idx="1328">
                  <c:v>42237</c:v>
                </c:pt>
                <c:pt idx="1329">
                  <c:v>42238</c:v>
                </c:pt>
                <c:pt idx="1330">
                  <c:v>42239</c:v>
                </c:pt>
                <c:pt idx="1331">
                  <c:v>42240</c:v>
                </c:pt>
                <c:pt idx="1332">
                  <c:v>42241</c:v>
                </c:pt>
                <c:pt idx="1333">
                  <c:v>42242</c:v>
                </c:pt>
                <c:pt idx="1334">
                  <c:v>42243</c:v>
                </c:pt>
                <c:pt idx="1335">
                  <c:v>42244</c:v>
                </c:pt>
                <c:pt idx="1336">
                  <c:v>42245</c:v>
                </c:pt>
                <c:pt idx="1337">
                  <c:v>42246</c:v>
                </c:pt>
                <c:pt idx="1338">
                  <c:v>42247</c:v>
                </c:pt>
                <c:pt idx="1339">
                  <c:v>42248</c:v>
                </c:pt>
                <c:pt idx="1340">
                  <c:v>42249</c:v>
                </c:pt>
                <c:pt idx="1341">
                  <c:v>42250</c:v>
                </c:pt>
                <c:pt idx="1342">
                  <c:v>42251</c:v>
                </c:pt>
                <c:pt idx="1343">
                  <c:v>42252</c:v>
                </c:pt>
                <c:pt idx="1344">
                  <c:v>42253</c:v>
                </c:pt>
                <c:pt idx="1345">
                  <c:v>42254</c:v>
                </c:pt>
                <c:pt idx="1346">
                  <c:v>42255</c:v>
                </c:pt>
                <c:pt idx="1347">
                  <c:v>42256</c:v>
                </c:pt>
                <c:pt idx="1348">
                  <c:v>42257</c:v>
                </c:pt>
                <c:pt idx="1349">
                  <c:v>42258</c:v>
                </c:pt>
                <c:pt idx="1350">
                  <c:v>42259</c:v>
                </c:pt>
                <c:pt idx="1351">
                  <c:v>42260</c:v>
                </c:pt>
              </c:numCache>
            </c:numRef>
          </c:cat>
          <c:val>
            <c:numRef>
              <c:f>'CTL-ATL-TSB'!$I$2:$I$1353</c:f>
              <c:numCache>
                <c:formatCode>0.000</c:formatCode>
                <c:ptCount val="1352"/>
                <c:pt idx="0" formatCode="General">
                  <c:v>30.492999999999999</c:v>
                </c:pt>
                <c:pt idx="1">
                  <c:v>30.740357142857142</c:v>
                </c:pt>
                <c:pt idx="2">
                  <c:v>30.00844387755102</c:v>
                </c:pt>
                <c:pt idx="3">
                  <c:v>29.998385689990283</c:v>
                </c:pt>
                <c:pt idx="4">
                  <c:v>29.284138411657182</c:v>
                </c:pt>
                <c:pt idx="5">
                  <c:v>29.290563687570106</c:v>
                </c:pt>
                <c:pt idx="6">
                  <c:v>28.593169314056532</c:v>
                </c:pt>
                <c:pt idx="7">
                  <c:v>32.411998616102807</c:v>
                </c:pt>
                <c:pt idx="8">
                  <c:v>31.640284363338456</c:v>
                </c:pt>
                <c:pt idx="9">
                  <c:v>30.886944259449443</c:v>
                </c:pt>
                <c:pt idx="10">
                  <c:v>33.122778919938739</c:v>
                </c:pt>
                <c:pt idx="11">
                  <c:v>33.135903231368772</c:v>
                </c:pt>
                <c:pt idx="12">
                  <c:v>33.037500773479039</c:v>
                </c:pt>
                <c:pt idx="13">
                  <c:v>35.179536469348584</c:v>
                </c:pt>
                <c:pt idx="14">
                  <c:v>34.341928458173619</c:v>
                </c:pt>
                <c:pt idx="15">
                  <c:v>34.259882542502822</c:v>
                </c:pt>
                <c:pt idx="16">
                  <c:v>33.444171053395614</c:v>
                </c:pt>
                <c:pt idx="17">
                  <c:v>33.117714599743337</c:v>
                </c:pt>
                <c:pt idx="18">
                  <c:v>34.560102347368499</c:v>
                </c:pt>
                <c:pt idx="19">
                  <c:v>33.737242767669251</c:v>
                </c:pt>
                <c:pt idx="20">
                  <c:v>39.070832225581889</c:v>
                </c:pt>
                <c:pt idx="21">
                  <c:v>38.140574315448987</c:v>
                </c:pt>
                <c:pt idx="22">
                  <c:v>38.224846355557347</c:v>
                </c:pt>
                <c:pt idx="23">
                  <c:v>37.314730966139315</c:v>
                </c:pt>
                <c:pt idx="24">
                  <c:v>37.310046895516948</c:v>
                </c:pt>
                <c:pt idx="25">
                  <c:v>37.11516482657607</c:v>
                </c:pt>
                <c:pt idx="26">
                  <c:v>36.231470425943307</c:v>
                </c:pt>
                <c:pt idx="27">
                  <c:v>36.642340177706565</c:v>
                </c:pt>
                <c:pt idx="28">
                  <c:v>36.766498744904027</c:v>
                </c:pt>
                <c:pt idx="29">
                  <c:v>36.983058298596788</c:v>
                </c:pt>
                <c:pt idx="30">
                  <c:v>36.102509291487344</c:v>
                </c:pt>
                <c:pt idx="31">
                  <c:v>36.060711451213834</c:v>
                </c:pt>
                <c:pt idx="32">
                  <c:v>36.123670702375406</c:v>
                </c:pt>
                <c:pt idx="33">
                  <c:v>36.20522616184266</c:v>
                </c:pt>
                <c:pt idx="34">
                  <c:v>35.343196967513073</c:v>
                </c:pt>
                <c:pt idx="35">
                  <c:v>34.501692277810378</c:v>
                </c:pt>
                <c:pt idx="36">
                  <c:v>33.680223414052989</c:v>
                </c:pt>
                <c:pt idx="37">
                  <c:v>33.788741904194588</c:v>
                </c:pt>
                <c:pt idx="38">
                  <c:v>33.911629001713763</c:v>
                </c:pt>
                <c:pt idx="39">
                  <c:v>33.979447358815818</c:v>
                </c:pt>
                <c:pt idx="40">
                  <c:v>34.292317659796396</c:v>
                </c:pt>
                <c:pt idx="41">
                  <c:v>34.424691048848864</c:v>
                </c:pt>
                <c:pt idx="42">
                  <c:v>34.646793642923889</c:v>
                </c:pt>
                <c:pt idx="43">
                  <c:v>34.881012841901892</c:v>
                </c:pt>
                <c:pt idx="44">
                  <c:v>34.050512536142321</c:v>
                </c:pt>
                <c:pt idx="45">
                  <c:v>33.239786047186549</c:v>
                </c:pt>
                <c:pt idx="46">
                  <c:v>32.448362569872586</c:v>
                </c:pt>
                <c:pt idx="47">
                  <c:v>31.675782508685142</c:v>
                </c:pt>
                <c:pt idx="48">
                  <c:v>30.921597210859304</c:v>
                </c:pt>
                <c:pt idx="49">
                  <c:v>30.185368705838844</c:v>
                </c:pt>
                <c:pt idx="50">
                  <c:v>30.542288498556967</c:v>
                </c:pt>
                <c:pt idx="51">
                  <c:v>29.815091153353229</c:v>
                </c:pt>
                <c:pt idx="52">
                  <c:v>30.426279459225771</c:v>
                </c:pt>
                <c:pt idx="53">
                  <c:v>30.751487091148967</c:v>
                </c:pt>
                <c:pt idx="54">
                  <c:v>30.019308827073992</c:v>
                </c:pt>
                <c:pt idx="55">
                  <c:v>32.10618242642937</c:v>
                </c:pt>
                <c:pt idx="56">
                  <c:v>31.341749511514386</c:v>
                </c:pt>
                <c:pt idx="57">
                  <c:v>31.605422142192616</c:v>
                </c:pt>
                <c:pt idx="58">
                  <c:v>30.852912091188031</c:v>
                </c:pt>
                <c:pt idx="59">
                  <c:v>33.903390374731174</c:v>
                </c:pt>
                <c:pt idx="60">
                  <c:v>33.09616679438043</c:v>
                </c:pt>
                <c:pt idx="61">
                  <c:v>33.192543775466611</c:v>
                </c:pt>
                <c:pt idx="62">
                  <c:v>38.433578447479313</c:v>
                </c:pt>
                <c:pt idx="63">
                  <c:v>37.518493246348854</c:v>
                </c:pt>
                <c:pt idx="64">
                  <c:v>37.649386264292929</c:v>
                </c:pt>
                <c:pt idx="65">
                  <c:v>37.733781829428814</c:v>
                </c:pt>
                <c:pt idx="66">
                  <c:v>37.815215595394797</c:v>
                </c:pt>
                <c:pt idx="67">
                  <c:v>36.91485331931397</c:v>
                </c:pt>
                <c:pt idx="68">
                  <c:v>36.892928240282686</c:v>
                </c:pt>
                <c:pt idx="69">
                  <c:v>40.094715663133101</c:v>
                </c:pt>
                <c:pt idx="70">
                  <c:v>39.140079575915649</c:v>
                </c:pt>
                <c:pt idx="71">
                  <c:v>39.510125300298611</c:v>
                </c:pt>
                <c:pt idx="72">
                  <c:v>38.569408031243881</c:v>
                </c:pt>
                <c:pt idx="73">
                  <c:v>43.400731649547602</c:v>
                </c:pt>
                <c:pt idx="74">
                  <c:v>42.367380895986948</c:v>
                </c:pt>
                <c:pt idx="75">
                  <c:v>41.358633731796779</c:v>
                </c:pt>
                <c:pt idx="76">
                  <c:v>45.908023404849239</c:v>
                </c:pt>
                <c:pt idx="77">
                  <c:v>50.057784752352831</c:v>
                </c:pt>
                <c:pt idx="78">
                  <c:v>48.865932734439667</c:v>
                </c:pt>
                <c:pt idx="79">
                  <c:v>48.476696240762536</c:v>
                </c:pt>
                <c:pt idx="80">
                  <c:v>47.322489187411044</c:v>
                </c:pt>
                <c:pt idx="81">
                  <c:v>47.238168016282209</c:v>
                </c:pt>
                <c:pt idx="82">
                  <c:v>46.11344973018025</c:v>
                </c:pt>
                <c:pt idx="83">
                  <c:v>46.413081879461672</c:v>
                </c:pt>
                <c:pt idx="84">
                  <c:v>46.64160373947449</c:v>
                </c:pt>
                <c:pt idx="85">
                  <c:v>45.531089364725098</c:v>
                </c:pt>
                <c:pt idx="86">
                  <c:v>44.447015808422123</c:v>
                </c:pt>
                <c:pt idx="87">
                  <c:v>48.438515432031117</c:v>
                </c:pt>
                <c:pt idx="88">
                  <c:v>47.285217445554188</c:v>
                </c:pt>
                <c:pt idx="89">
                  <c:v>49.302236077802895</c:v>
                </c:pt>
                <c:pt idx="90">
                  <c:v>53.131587599759968</c:v>
                </c:pt>
                <c:pt idx="91">
                  <c:v>51.866549799765686</c:v>
                </c:pt>
                <c:pt idx="92">
                  <c:v>51.531989090247457</c:v>
                </c:pt>
                <c:pt idx="93">
                  <c:v>50.305036969051088</c:v>
                </c:pt>
                <c:pt idx="94">
                  <c:v>50.069583707883204</c:v>
                </c:pt>
                <c:pt idx="95">
                  <c:v>49.807284095790749</c:v>
                </c:pt>
                <c:pt idx="96">
                  <c:v>48.621396379224301</c:v>
                </c:pt>
                <c:pt idx="97">
                  <c:v>47.463744084480865</c:v>
                </c:pt>
                <c:pt idx="98">
                  <c:v>49.371940653897987</c:v>
                </c:pt>
                <c:pt idx="99">
                  <c:v>50.092013495471846</c:v>
                </c:pt>
                <c:pt idx="100">
                  <c:v>50.002156031293943</c:v>
                </c:pt>
                <c:pt idx="101">
                  <c:v>49.638890411501229</c:v>
                </c:pt>
                <c:pt idx="102">
                  <c:v>49.31458349694168</c:v>
                </c:pt>
                <c:pt idx="103">
                  <c:v>48.140426747014494</c:v>
                </c:pt>
                <c:pt idx="104">
                  <c:v>46.994226110180819</c:v>
                </c:pt>
                <c:pt idx="105">
                  <c:v>50.727030250414607</c:v>
                </c:pt>
                <c:pt idx="106">
                  <c:v>50.268529530166639</c:v>
                </c:pt>
                <c:pt idx="107">
                  <c:v>49.071659779448382</c:v>
                </c:pt>
                <c:pt idx="108">
                  <c:v>52.604763118032942</c:v>
                </c:pt>
                <c:pt idx="109">
                  <c:v>51.977863996175017</c:v>
                </c:pt>
                <c:pt idx="110">
                  <c:v>51.269724377218466</c:v>
                </c:pt>
                <c:pt idx="111">
                  <c:v>55.699349987284691</c:v>
                </c:pt>
                <c:pt idx="112">
                  <c:v>59.038984511396961</c:v>
                </c:pt>
                <c:pt idx="113">
                  <c:v>57.633294403982745</c:v>
                </c:pt>
                <c:pt idx="114">
                  <c:v>56.261073108649825</c:v>
                </c:pt>
                <c:pt idx="115">
                  <c:v>54.921523748920066</c:v>
                </c:pt>
                <c:pt idx="116">
                  <c:v>53.613868421564824</c:v>
                </c:pt>
                <c:pt idx="117">
                  <c:v>56.86013345914661</c:v>
                </c:pt>
                <c:pt idx="118">
                  <c:v>61.209344567262164</c:v>
                </c:pt>
                <c:pt idx="119">
                  <c:v>65.280979220422594</c:v>
                </c:pt>
                <c:pt idx="120">
                  <c:v>63.72667019136491</c:v>
                </c:pt>
                <c:pt idx="121">
                  <c:v>67.098820901094314</c:v>
                </c:pt>
                <c:pt idx="122">
                  <c:v>69.533658498687302</c:v>
                </c:pt>
                <c:pt idx="123">
                  <c:v>69.737095201099507</c:v>
                </c:pt>
                <c:pt idx="124">
                  <c:v>68.076688172501903</c:v>
                </c:pt>
                <c:pt idx="125">
                  <c:v>75.516481311251852</c:v>
                </c:pt>
                <c:pt idx="126">
                  <c:v>73.718469851460142</c:v>
                </c:pt>
                <c:pt idx="127">
                  <c:v>71.963268188330133</c:v>
                </c:pt>
                <c:pt idx="128">
                  <c:v>70.249857040988942</c:v>
                </c:pt>
                <c:pt idx="129">
                  <c:v>68.577241397155873</c:v>
                </c:pt>
                <c:pt idx="130">
                  <c:v>73.257545173414059</c:v>
                </c:pt>
                <c:pt idx="131">
                  <c:v>71.513317907380397</c:v>
                </c:pt>
                <c:pt idx="132">
                  <c:v>74.63369129053801</c:v>
                </c:pt>
                <c:pt idx="133">
                  <c:v>76.053079593144247</c:v>
                </c:pt>
                <c:pt idx="134">
                  <c:v>74.242291983783673</c:v>
                </c:pt>
                <c:pt idx="135">
                  <c:v>72.474618365122154</c:v>
                </c:pt>
                <c:pt idx="136">
                  <c:v>74.983841737381155</c:v>
                </c:pt>
                <c:pt idx="137">
                  <c:v>73.198512172205412</c:v>
                </c:pt>
                <c:pt idx="138">
                  <c:v>71.455690453819571</c:v>
                </c:pt>
                <c:pt idx="139">
                  <c:v>69.754364490633392</c:v>
                </c:pt>
                <c:pt idx="140">
                  <c:v>74.004284383713554</c:v>
                </c:pt>
                <c:pt idx="141">
                  <c:v>72.242277612672751</c:v>
                </c:pt>
                <c:pt idx="142">
                  <c:v>71.572509098085305</c:v>
                </c:pt>
                <c:pt idx="143">
                  <c:v>71.052258881464226</c:v>
                </c:pt>
                <c:pt idx="144">
                  <c:v>69.360538431905553</c:v>
                </c:pt>
                <c:pt idx="145">
                  <c:v>71.204739897812559</c:v>
                </c:pt>
                <c:pt idx="146">
                  <c:v>75.336698471674168</c:v>
                </c:pt>
                <c:pt idx="147">
                  <c:v>74.096372317586685</c:v>
                </c:pt>
                <c:pt idx="148">
                  <c:v>73.218268214787003</c:v>
                </c:pt>
                <c:pt idx="149">
                  <c:v>71.474976114434938</c:v>
                </c:pt>
                <c:pt idx="150">
                  <c:v>72.412571921234104</c:v>
                </c:pt>
                <c:pt idx="151">
                  <c:v>70.886867827871384</c:v>
                </c:pt>
                <c:pt idx="152">
                  <c:v>69.199085260541111</c:v>
                </c:pt>
                <c:pt idx="153">
                  <c:v>72.313392754337755</c:v>
                </c:pt>
                <c:pt idx="154">
                  <c:v>70.591645307805905</c:v>
                </c:pt>
                <c:pt idx="155">
                  <c:v>69.539868038572436</c:v>
                </c:pt>
                <c:pt idx="156">
                  <c:v>67.884156894796902</c:v>
                </c:pt>
                <c:pt idx="157">
                  <c:v>72.562176968730313</c:v>
                </c:pt>
                <c:pt idx="158">
                  <c:v>72.966577517093882</c:v>
                </c:pt>
                <c:pt idx="159">
                  <c:v>71.22927805240117</c:v>
                </c:pt>
                <c:pt idx="160">
                  <c:v>73.326033336867809</c:v>
                </c:pt>
                <c:pt idx="161">
                  <c:v>71.580175400275721</c:v>
                </c:pt>
                <c:pt idx="162">
                  <c:v>70.769385509792968</c:v>
                </c:pt>
                <c:pt idx="163">
                  <c:v>70.518376330988374</c:v>
                </c:pt>
                <c:pt idx="164">
                  <c:v>68.839367370726748</c:v>
                </c:pt>
                <c:pt idx="165">
                  <c:v>68.591215766661833</c:v>
                </c:pt>
                <c:pt idx="166">
                  <c:v>66.958091581741314</c:v>
                </c:pt>
                <c:pt idx="167">
                  <c:v>69.349137020271286</c:v>
                </c:pt>
                <c:pt idx="168">
                  <c:v>72.559657567407683</c:v>
                </c:pt>
                <c:pt idx="169">
                  <c:v>70.832046672945594</c:v>
                </c:pt>
                <c:pt idx="170">
                  <c:v>69.915378895018321</c:v>
                </c:pt>
                <c:pt idx="171">
                  <c:v>71.164227016565505</c:v>
                </c:pt>
                <c:pt idx="172">
                  <c:v>69.469840659028236</c:v>
                </c:pt>
                <c:pt idx="173">
                  <c:v>70.146296833813281</c:v>
                </c:pt>
                <c:pt idx="174">
                  <c:v>73.967456433008209</c:v>
                </c:pt>
                <c:pt idx="175">
                  <c:v>77.497064613174686</c:v>
                </c:pt>
                <c:pt idx="176">
                  <c:v>75.651896408099105</c:v>
                </c:pt>
                <c:pt idx="177">
                  <c:v>73.850660779334845</c:v>
                </c:pt>
                <c:pt idx="178">
                  <c:v>77.348668856017355</c:v>
                </c:pt>
                <c:pt idx="179">
                  <c:v>75.507033883255033</c:v>
                </c:pt>
                <c:pt idx="180">
                  <c:v>75.958747362225154</c:v>
                </c:pt>
                <c:pt idx="181">
                  <c:v>80.35399147264836</c:v>
                </c:pt>
                <c:pt idx="182">
                  <c:v>78.440801199490068</c:v>
                </c:pt>
                <c:pt idx="183">
                  <c:v>76.57316307569269</c:v>
                </c:pt>
                <c:pt idx="184">
                  <c:v>74.749992526271441</c:v>
                </c:pt>
                <c:pt idx="185">
                  <c:v>80.940873656598313</c:v>
                </c:pt>
                <c:pt idx="186">
                  <c:v>79.304757617155502</c:v>
                </c:pt>
                <c:pt idx="187">
                  <c:v>77.416549102461317</c:v>
                </c:pt>
                <c:pt idx="188">
                  <c:v>75.573297933355093</c:v>
                </c:pt>
                <c:pt idx="189">
                  <c:v>78.59540988732283</c:v>
                </c:pt>
                <c:pt idx="190">
                  <c:v>76.724090604291334</c:v>
                </c:pt>
                <c:pt idx="191">
                  <c:v>74.897326542284404</c:v>
                </c:pt>
                <c:pt idx="192">
                  <c:v>79.356723529372871</c:v>
                </c:pt>
                <c:pt idx="193">
                  <c:v>77.467277731054466</c:v>
                </c:pt>
                <c:pt idx="194">
                  <c:v>75.622818737457933</c:v>
                </c:pt>
                <c:pt idx="195">
                  <c:v>73.82227543418513</c:v>
                </c:pt>
                <c:pt idx="196">
                  <c:v>78.307268876228335</c:v>
                </c:pt>
                <c:pt idx="197">
                  <c:v>76.442810093460992</c:v>
                </c:pt>
                <c:pt idx="198">
                  <c:v>74.622743186473826</c:v>
                </c:pt>
                <c:pt idx="199">
                  <c:v>76.634725491557788</c:v>
                </c:pt>
                <c:pt idx="200">
                  <c:v>74.810089170330215</c:v>
                </c:pt>
                <c:pt idx="201">
                  <c:v>73.02889657103664</c:v>
                </c:pt>
                <c:pt idx="202">
                  <c:v>73.22656570029767</c:v>
                </c:pt>
                <c:pt idx="203">
                  <c:v>77.650599850290575</c:v>
                </c:pt>
                <c:pt idx="204">
                  <c:v>75.801776044331277</c:v>
                </c:pt>
                <c:pt idx="205">
                  <c:v>73.996971852799575</c:v>
                </c:pt>
                <c:pt idx="206">
                  <c:v>72.235139189637678</c:v>
                </c:pt>
                <c:pt idx="207">
                  <c:v>70.515254923217739</c:v>
                </c:pt>
                <c:pt idx="208">
                  <c:v>68.836320282188751</c:v>
                </c:pt>
                <c:pt idx="209">
                  <c:v>67.197360275469975</c:v>
                </c:pt>
                <c:pt idx="210">
                  <c:v>67.662804078434974</c:v>
                </c:pt>
                <c:pt idx="211">
                  <c:v>69.700023028948422</c:v>
                </c:pt>
                <c:pt idx="212">
                  <c:v>68.04049867111631</c:v>
                </c:pt>
                <c:pt idx="213">
                  <c:v>70.553510607518305</c:v>
                </c:pt>
                <c:pt idx="214">
                  <c:v>73.791141307339302</c:v>
                </c:pt>
                <c:pt idx="215">
                  <c:v>72.034209371450274</c:v>
                </c:pt>
                <c:pt idx="216">
                  <c:v>77.743990100701453</c:v>
                </c:pt>
                <c:pt idx="217">
                  <c:v>80.274871288779991</c:v>
                </c:pt>
                <c:pt idx="218">
                  <c:v>78.363564829523327</c:v>
                </c:pt>
                <c:pt idx="219">
                  <c:v>76.497765666915626</c:v>
                </c:pt>
                <c:pt idx="220">
                  <c:v>79.826342674846202</c:v>
                </c:pt>
                <c:pt idx="221">
                  <c:v>77.925715468302243</c:v>
                </c:pt>
                <c:pt idx="222">
                  <c:v>76.07034129048553</c:v>
                </c:pt>
                <c:pt idx="223">
                  <c:v>74.25914268833111</c:v>
                </c:pt>
                <c:pt idx="224">
                  <c:v>79.038686910037512</c:v>
                </c:pt>
                <c:pt idx="225">
                  <c:v>82.752051507417576</c:v>
                </c:pt>
                <c:pt idx="226">
                  <c:v>83.162716947717158</c:v>
                </c:pt>
                <c:pt idx="227">
                  <c:v>81.182652258485803</c:v>
                </c:pt>
                <c:pt idx="228">
                  <c:v>83.011255776140899</c:v>
                </c:pt>
                <c:pt idx="229">
                  <c:v>83.011892543375637</c:v>
                </c:pt>
                <c:pt idx="230">
                  <c:v>81.035418911390508</c:v>
                </c:pt>
                <c:pt idx="231">
                  <c:v>83.590004175405014</c:v>
                </c:pt>
                <c:pt idx="232">
                  <c:v>83.931718361704895</c:v>
                </c:pt>
                <c:pt idx="233">
                  <c:v>81.933344114997638</c:v>
                </c:pt>
                <c:pt idx="234">
                  <c:v>80.649240683688177</c:v>
                </c:pt>
                <c:pt idx="235">
                  <c:v>80.928758762647988</c:v>
                </c:pt>
                <c:pt idx="236">
                  <c:v>85.094240696870656</c:v>
                </c:pt>
                <c:pt idx="237">
                  <c:v>88.532139727897544</c:v>
                </c:pt>
                <c:pt idx="238">
                  <c:v>90.161588781995221</c:v>
                </c:pt>
                <c:pt idx="239">
                  <c:v>88.014884287185808</c:v>
                </c:pt>
                <c:pt idx="240">
                  <c:v>85.919291804157581</c:v>
                </c:pt>
                <c:pt idx="241">
                  <c:v>87.999999142153825</c:v>
                </c:pt>
                <c:pt idx="242">
                  <c:v>87.3951658292454</c:v>
                </c:pt>
                <c:pt idx="243">
                  <c:v>88.902090452358607</c:v>
                </c:pt>
                <c:pt idx="244">
                  <c:v>89.108112108254829</c:v>
                </c:pt>
                <c:pt idx="245">
                  <c:v>86.986490391391612</c:v>
                </c:pt>
                <c:pt idx="246">
                  <c:v>84.915383477310854</c:v>
                </c:pt>
                <c:pt idx="247">
                  <c:v>82.893588632612975</c:v>
                </c:pt>
                <c:pt idx="248">
                  <c:v>82.595288903265043</c:v>
                </c:pt>
                <c:pt idx="249">
                  <c:v>81.735210596044453</c:v>
                </c:pt>
                <c:pt idx="250">
                  <c:v>81.60894367709102</c:v>
                </c:pt>
                <c:pt idx="251">
                  <c:v>79.665873589541235</c:v>
                </c:pt>
                <c:pt idx="252">
                  <c:v>83.132400408837867</c:v>
                </c:pt>
                <c:pt idx="253">
                  <c:v>82.457652780056009</c:v>
                </c:pt>
                <c:pt idx="254">
                  <c:v>80.494375332911815</c:v>
                </c:pt>
                <c:pt idx="255">
                  <c:v>83.73846163450915</c:v>
                </c:pt>
                <c:pt idx="256">
                  <c:v>81.744688738449412</c:v>
                </c:pt>
                <c:pt idx="257">
                  <c:v>79.798386625629192</c:v>
                </c:pt>
                <c:pt idx="258">
                  <c:v>82.188972658352313</c:v>
                </c:pt>
                <c:pt idx="259">
                  <c:v>85.708282833153447</c:v>
                </c:pt>
                <c:pt idx="260">
                  <c:v>83.667609432364074</c:v>
                </c:pt>
                <c:pt idx="261">
                  <c:v>81.675523493498261</c:v>
                </c:pt>
                <c:pt idx="262">
                  <c:v>80.308582457938783</c:v>
                </c:pt>
                <c:pt idx="263">
                  <c:v>78.396473351797383</c:v>
                </c:pt>
                <c:pt idx="264">
                  <c:v>76.992747795802202</c:v>
                </c:pt>
                <c:pt idx="265">
                  <c:v>80.492349038759286</c:v>
                </c:pt>
                <c:pt idx="266">
                  <c:v>78.575864537836452</c:v>
                </c:pt>
                <c:pt idx="267">
                  <c:v>77.279939191697494</c:v>
                </c:pt>
                <c:pt idx="268">
                  <c:v>75.439940639514219</c:v>
                </c:pt>
                <c:pt idx="269">
                  <c:v>74.204727767144831</c:v>
                </c:pt>
                <c:pt idx="270">
                  <c:v>72.437948534593758</c:v>
                </c:pt>
                <c:pt idx="271">
                  <c:v>70.713235474246289</c:v>
                </c:pt>
                <c:pt idx="272">
                  <c:v>69.029587010573763</c:v>
                </c:pt>
                <c:pt idx="273">
                  <c:v>68.001573034131525</c:v>
                </c:pt>
                <c:pt idx="274">
                  <c:v>66.382487961890291</c:v>
                </c:pt>
                <c:pt idx="275">
                  <c:v>64.801952534226231</c:v>
                </c:pt>
                <c:pt idx="276">
                  <c:v>63.822810807220847</c:v>
                </c:pt>
                <c:pt idx="277">
                  <c:v>62.303220073715586</c:v>
                </c:pt>
                <c:pt idx="278">
                  <c:v>61.482214833865214</c:v>
                </c:pt>
                <c:pt idx="279">
                  <c:v>60.01835257591604</c:v>
                </c:pt>
                <c:pt idx="280">
                  <c:v>63.369367990775181</c:v>
                </c:pt>
                <c:pt idx="281">
                  <c:v>61.860573514804344</c:v>
                </c:pt>
                <c:pt idx="282">
                  <c:v>60.387702716832813</c:v>
                </c:pt>
                <c:pt idx="283">
                  <c:v>59.571376461670127</c:v>
                </c:pt>
                <c:pt idx="284">
                  <c:v>58.153010355439889</c:v>
                </c:pt>
                <c:pt idx="285">
                  <c:v>56.768414870786557</c:v>
                </c:pt>
                <c:pt idx="286">
                  <c:v>56.165690707196404</c:v>
                </c:pt>
                <c:pt idx="287">
                  <c:v>55.427555214167917</c:v>
                </c:pt>
                <c:pt idx="288">
                  <c:v>54.10785151859249</c:v>
                </c:pt>
                <c:pt idx="289">
                  <c:v>52.819569339578386</c:v>
                </c:pt>
                <c:pt idx="290">
                  <c:v>52.161746260064618</c:v>
                </c:pt>
                <c:pt idx="291">
                  <c:v>50.919799920539269</c:v>
                </c:pt>
                <c:pt idx="292">
                  <c:v>50.443661827193097</c:v>
                </c:pt>
                <c:pt idx="293">
                  <c:v>49.242622259878978</c:v>
                </c:pt>
                <c:pt idx="294">
                  <c:v>48.070178872739</c:v>
                </c:pt>
                <c:pt idx="295">
                  <c:v>46.925650804340449</c:v>
                </c:pt>
                <c:pt idx="296">
                  <c:v>45.808373404237102</c:v>
                </c:pt>
                <c:pt idx="297">
                  <c:v>45.380626418421933</c:v>
                </c:pt>
                <c:pt idx="298">
                  <c:v>44.938873408459507</c:v>
                </c:pt>
                <c:pt idx="299">
                  <c:v>44.57973356540095</c:v>
                </c:pt>
                <c:pt idx="300">
                  <c:v>43.518311337653309</c:v>
                </c:pt>
                <c:pt idx="301">
                  <c:v>43.157446781994899</c:v>
                </c:pt>
                <c:pt idx="302">
                  <c:v>42.129888525280734</c:v>
                </c:pt>
                <c:pt idx="303">
                  <c:v>41.832914988964525</c:v>
                </c:pt>
                <c:pt idx="304">
                  <c:v>41.425655108274896</c:v>
                </c:pt>
                <c:pt idx="305">
                  <c:v>40.439329986649305</c:v>
                </c:pt>
                <c:pt idx="306">
                  <c:v>40.060869748871944</c:v>
                </c:pt>
                <c:pt idx="307">
                  <c:v>41.209039516755944</c:v>
                </c:pt>
                <c:pt idx="308">
                  <c:v>40.227871909214137</c:v>
                </c:pt>
                <c:pt idx="309">
                  <c:v>39.270065435185231</c:v>
                </c:pt>
                <c:pt idx="310">
                  <c:v>39.124444829585585</c:v>
                </c:pt>
                <c:pt idx="311">
                  <c:v>38.192910428881163</c:v>
                </c:pt>
                <c:pt idx="312">
                  <c:v>38.040555418669705</c:v>
                </c:pt>
                <c:pt idx="313">
                  <c:v>37.134827908701375</c:v>
                </c:pt>
                <c:pt idx="314">
                  <c:v>36.250665339446577</c:v>
                </c:pt>
                <c:pt idx="315">
                  <c:v>36.314578069459756</c:v>
                </c:pt>
                <c:pt idx="316">
                  <c:v>35.449945258282142</c:v>
                </c:pt>
                <c:pt idx="317">
                  <c:v>34.605898942608761</c:v>
                </c:pt>
                <c:pt idx="318">
                  <c:v>33.781948967784743</c:v>
                </c:pt>
                <c:pt idx="319">
                  <c:v>32.977616849504152</c:v>
                </c:pt>
                <c:pt idx="320">
                  <c:v>33.185102162611194</c:v>
                </c:pt>
                <c:pt idx="321">
                  <c:v>32.394980682549026</c:v>
                </c:pt>
                <c:pt idx="322">
                  <c:v>32.107004952012147</c:v>
                </c:pt>
                <c:pt idx="323">
                  <c:v>31.342552453154717</c:v>
                </c:pt>
                <c:pt idx="324">
                  <c:v>31.324229775698651</c:v>
                </c:pt>
                <c:pt idx="325">
                  <c:v>31.752033828658206</c:v>
                </c:pt>
                <c:pt idx="326">
                  <c:v>30.996033023213965</c:v>
                </c:pt>
                <c:pt idx="327">
                  <c:v>30.258032236946967</c:v>
                </c:pt>
                <c:pt idx="328">
                  <c:v>30.667245755114898</c:v>
                </c:pt>
                <c:pt idx="329">
                  <c:v>30.860716094278828</c:v>
                </c:pt>
                <c:pt idx="330">
                  <c:v>30.125937139653143</c:v>
                </c:pt>
                <c:pt idx="331">
                  <c:v>29.408652922042354</c:v>
                </c:pt>
                <c:pt idx="332">
                  <c:v>29.751208804850869</c:v>
                </c:pt>
                <c:pt idx="333">
                  <c:v>29.042846690449657</c:v>
                </c:pt>
                <c:pt idx="334">
                  <c:v>29.279302721629428</c:v>
                </c:pt>
                <c:pt idx="335">
                  <c:v>29.539628847304918</c:v>
                </c:pt>
                <c:pt idx="336">
                  <c:v>28.836304350940516</c:v>
                </c:pt>
                <c:pt idx="337">
                  <c:v>28.149725675918123</c:v>
                </c:pt>
                <c:pt idx="338">
                  <c:v>28.411089350301026</c:v>
                </c:pt>
                <c:pt idx="339">
                  <c:v>28.481706270531955</c:v>
                </c:pt>
                <c:pt idx="340">
                  <c:v>27.803570406947863</c:v>
                </c:pt>
                <c:pt idx="341">
                  <c:v>28.135842540115771</c:v>
                </c:pt>
                <c:pt idx="342">
                  <c:v>27.465941527255872</c:v>
                </c:pt>
                <c:pt idx="343">
                  <c:v>27.829038157559303</c:v>
                </c:pt>
                <c:pt idx="344">
                  <c:v>27.16644201095075</c:v>
                </c:pt>
                <c:pt idx="345">
                  <c:v>27.647074344023352</c:v>
                </c:pt>
                <c:pt idx="346">
                  <c:v>26.988810669165652</c:v>
                </c:pt>
                <c:pt idx="347">
                  <c:v>26.346219938947421</c:v>
                </c:pt>
                <c:pt idx="348">
                  <c:v>26.65702422611534</c:v>
                </c:pt>
                <c:pt idx="349">
                  <c:v>27.084785554064975</c:v>
                </c:pt>
                <c:pt idx="350">
                  <c:v>26.43990970753962</c:v>
                </c:pt>
                <c:pt idx="351">
                  <c:v>25.810388047836295</c:v>
                </c:pt>
                <c:pt idx="352">
                  <c:v>25.195854999078289</c:v>
                </c:pt>
                <c:pt idx="353">
                  <c:v>25.74581083243357</c:v>
                </c:pt>
                <c:pt idx="354">
                  <c:v>25.132815336423246</c:v>
                </c:pt>
                <c:pt idx="355">
                  <c:v>25.550605447460786</c:v>
                </c:pt>
                <c:pt idx="356">
                  <c:v>24.942257698711721</c:v>
                </c:pt>
                <c:pt idx="357">
                  <c:v>26.488370610647156</c:v>
                </c:pt>
                <c:pt idx="358">
                  <c:v>25.857695119917462</c:v>
                </c:pt>
                <c:pt idx="359">
                  <c:v>27.422154759919426</c:v>
                </c:pt>
                <c:pt idx="360">
                  <c:v>28.876579646588013</c:v>
                </c:pt>
                <c:pt idx="361">
                  <c:v>29.433946797859726</c:v>
                </c:pt>
                <c:pt idx="362">
                  <c:v>31.65904330267259</c:v>
                </c:pt>
                <c:pt idx="363">
                  <c:v>37.857447033561336</c:v>
                </c:pt>
                <c:pt idx="364">
                  <c:v>36.956079247047967</c:v>
                </c:pt>
                <c:pt idx="365">
                  <c:v>36.519767836403965</c:v>
                </c:pt>
                <c:pt idx="366">
                  <c:v>35.650249554584825</c:v>
                </c:pt>
                <c:pt idx="367">
                  <c:v>36.202267422332802</c:v>
                </c:pt>
                <c:pt idx="368">
                  <c:v>35.340308674182019</c:v>
                </c:pt>
                <c:pt idx="369">
                  <c:v>34.498872753368161</c:v>
                </c:pt>
                <c:pt idx="370">
                  <c:v>39.102304354478441</c:v>
                </c:pt>
                <c:pt idx="371">
                  <c:v>38.171297107943239</c:v>
                </c:pt>
                <c:pt idx="372">
                  <c:v>38.226742414896975</c:v>
                </c:pt>
                <c:pt idx="373">
                  <c:v>37.316581881208954</c:v>
                </c:pt>
                <c:pt idx="374">
                  <c:v>37.628758503084931</c:v>
                </c:pt>
                <c:pt idx="375">
                  <c:v>36.732835681582912</c:v>
                </c:pt>
                <c:pt idx="376">
                  <c:v>36.892387212973794</c:v>
                </c:pt>
                <c:pt idx="377">
                  <c:v>37.329616088855374</c:v>
                </c:pt>
                <c:pt idx="378">
                  <c:v>37.778458562930247</c:v>
                </c:pt>
                <c:pt idx="379">
                  <c:v>36.878971454289051</c:v>
                </c:pt>
                <c:pt idx="380">
                  <c:v>37.193734038710737</c:v>
                </c:pt>
                <c:pt idx="381">
                  <c:v>37.439859418741435</c:v>
                </c:pt>
                <c:pt idx="382">
                  <c:v>36.548434194485687</c:v>
                </c:pt>
                <c:pt idx="383">
                  <c:v>36.67963814223603</c:v>
                </c:pt>
                <c:pt idx="384">
                  <c:v>36.376599138849457</c:v>
                </c:pt>
                <c:pt idx="385">
                  <c:v>35.510489635543514</c:v>
                </c:pt>
                <c:pt idx="386">
                  <c:v>34.665001787078189</c:v>
                </c:pt>
                <c:pt idx="387">
                  <c:v>33.839644601671566</c:v>
                </c:pt>
                <c:pt idx="388">
                  <c:v>33.033938777822243</c:v>
                </c:pt>
                <c:pt idx="389">
                  <c:v>32.247416425969334</c:v>
                </c:pt>
                <c:pt idx="390">
                  <c:v>31.479620796779589</c:v>
                </c:pt>
                <c:pt idx="391">
                  <c:v>30.730106015903885</c:v>
                </c:pt>
                <c:pt idx="392">
                  <c:v>29.99843682504903</c:v>
                </c:pt>
                <c:pt idx="393">
                  <c:v>29.28418832921453</c:v>
                </c:pt>
                <c:pt idx="394">
                  <c:v>28.586945749947517</c:v>
                </c:pt>
                <c:pt idx="395">
                  <c:v>27.906304184472578</c:v>
                </c:pt>
                <c:pt idx="396">
                  <c:v>27.241868370556563</c:v>
                </c:pt>
                <c:pt idx="397">
                  <c:v>27.468204837924265</c:v>
                </c:pt>
                <c:pt idx="398">
                  <c:v>28.086938056068924</c:v>
                </c:pt>
                <c:pt idx="399">
                  <c:v>28.53174905473395</c:v>
                </c:pt>
                <c:pt idx="400">
                  <c:v>27.852421696287905</c:v>
                </c:pt>
                <c:pt idx="401">
                  <c:v>28.114602132090575</c:v>
                </c:pt>
                <c:pt idx="402">
                  <c:v>27.445206843231276</c:v>
                </c:pt>
                <c:pt idx="403">
                  <c:v>26.791749537440054</c:v>
                </c:pt>
                <c:pt idx="404">
                  <c:v>27.456398357977196</c:v>
                </c:pt>
                <c:pt idx="405">
                  <c:v>28.310174587549167</c:v>
                </c:pt>
                <c:pt idx="406">
                  <c:v>27.636122811655138</c:v>
                </c:pt>
                <c:pt idx="407">
                  <c:v>27.999477030425254</c:v>
                </c:pt>
                <c:pt idx="408">
                  <c:v>27.332822815415128</c:v>
                </c:pt>
                <c:pt idx="409">
                  <c:v>27.932969891238578</c:v>
                </c:pt>
                <c:pt idx="410">
                  <c:v>27.267899179542422</c:v>
                </c:pt>
                <c:pt idx="411">
                  <c:v>27.665901580029505</c:v>
                </c:pt>
                <c:pt idx="412">
                  <c:v>30.788951542409755</c:v>
                </c:pt>
                <c:pt idx="413">
                  <c:v>30.055881267590475</c:v>
                </c:pt>
                <c:pt idx="414">
                  <c:v>30.745336475504988</c:v>
                </c:pt>
                <c:pt idx="415">
                  <c:v>30.013304654659631</c:v>
                </c:pt>
                <c:pt idx="416">
                  <c:v>30.837678353358211</c:v>
                </c:pt>
                <c:pt idx="417">
                  <c:v>30.10344791637349</c:v>
                </c:pt>
                <c:pt idx="418">
                  <c:v>29.386699156459837</c:v>
                </c:pt>
                <c:pt idx="419">
                  <c:v>30.064158700353651</c:v>
                </c:pt>
                <c:pt idx="420">
                  <c:v>30.71170254082142</c:v>
                </c:pt>
                <c:pt idx="421">
                  <c:v>29.980471527944719</c:v>
                </c:pt>
                <c:pt idx="422">
                  <c:v>29.934793634422224</c:v>
                </c:pt>
                <c:pt idx="423">
                  <c:v>29.222060452650265</c:v>
                </c:pt>
                <c:pt idx="424">
                  <c:v>28.526297108539545</c:v>
                </c:pt>
                <c:pt idx="425">
                  <c:v>27.847099558336222</c:v>
                </c:pt>
                <c:pt idx="426">
                  <c:v>28.756240045042503</c:v>
                </c:pt>
                <c:pt idx="427">
                  <c:v>32.237329567779589</c:v>
                </c:pt>
                <c:pt idx="428">
                  <c:v>32.619797911403886</c:v>
                </c:pt>
                <c:pt idx="429">
                  <c:v>32.937207484941887</c:v>
                </c:pt>
                <c:pt idx="430">
                  <c:v>33.644273973395649</c:v>
                </c:pt>
                <c:pt idx="431">
                  <c:v>32.843219831171943</c:v>
                </c:pt>
                <c:pt idx="432">
                  <c:v>32.893166978048804</c:v>
                </c:pt>
                <c:pt idx="433">
                  <c:v>32.109996335714307</c:v>
                </c:pt>
                <c:pt idx="434">
                  <c:v>36.851996422959203</c:v>
                </c:pt>
                <c:pt idx="435">
                  <c:v>35.974567936698271</c:v>
                </c:pt>
                <c:pt idx="436">
                  <c:v>36.103863938205457</c:v>
                </c:pt>
                <c:pt idx="437">
                  <c:v>36.653129082533901</c:v>
                </c:pt>
                <c:pt idx="438">
                  <c:v>35.78043553294976</c:v>
                </c:pt>
                <c:pt idx="439">
                  <c:v>34.928520401212857</c:v>
                </c:pt>
                <c:pt idx="440">
                  <c:v>34.096888963088745</c:v>
                </c:pt>
                <c:pt idx="441">
                  <c:v>37.592272559205682</c:v>
                </c:pt>
                <c:pt idx="442">
                  <c:v>36.697218450653168</c:v>
                </c:pt>
                <c:pt idx="443">
                  <c:v>37.152118011351902</c:v>
                </c:pt>
                <c:pt idx="444">
                  <c:v>37.562329487272095</c:v>
                </c:pt>
                <c:pt idx="445">
                  <c:v>36.667988309003711</c:v>
                </c:pt>
                <c:pt idx="446">
                  <c:v>37.238488587360763</c:v>
                </c:pt>
                <c:pt idx="447">
                  <c:v>36.351857906709313</c:v>
                </c:pt>
                <c:pt idx="448">
                  <c:v>35.48633748035909</c:v>
                </c:pt>
                <c:pt idx="449">
                  <c:v>35.808615159398158</c:v>
                </c:pt>
                <c:pt idx="450">
                  <c:v>36.032148131793441</c:v>
                </c:pt>
                <c:pt idx="451">
                  <c:v>35.615501747703121</c:v>
                </c:pt>
                <c:pt idx="452">
                  <c:v>34.767513610853044</c:v>
                </c:pt>
                <c:pt idx="453">
                  <c:v>33.939715667737495</c:v>
                </c:pt>
                <c:pt idx="454">
                  <c:v>37.685365294696126</c:v>
                </c:pt>
                <c:pt idx="455">
                  <c:v>36.788094692441454</c:v>
                </c:pt>
                <c:pt idx="456">
                  <c:v>42.257521009288084</c:v>
                </c:pt>
                <c:pt idx="457">
                  <c:v>41.822818128114555</c:v>
                </c:pt>
                <c:pt idx="458">
                  <c:v>44.160370077445158</c:v>
                </c:pt>
                <c:pt idx="459">
                  <c:v>46.188004123220274</c:v>
                </c:pt>
                <c:pt idx="460">
                  <c:v>45.08828973933408</c:v>
                </c:pt>
                <c:pt idx="461">
                  <c:v>46.955925697921366</c:v>
                </c:pt>
                <c:pt idx="462">
                  <c:v>51.265713181304193</c:v>
                </c:pt>
                <c:pt idx="463">
                  <c:v>50.04510096270171</c:v>
                </c:pt>
                <c:pt idx="464">
                  <c:v>48.853550939780241</c:v>
                </c:pt>
                <c:pt idx="465">
                  <c:v>52.682561631690234</c:v>
                </c:pt>
                <c:pt idx="466">
                  <c:v>51.428214926173801</c:v>
                </c:pt>
                <c:pt idx="467">
                  <c:v>52.129757427931565</c:v>
                </c:pt>
                <c:pt idx="468">
                  <c:v>50.888572727266528</c:v>
                </c:pt>
                <c:pt idx="469">
                  <c:v>56.98334480518875</c:v>
                </c:pt>
                <c:pt idx="470">
                  <c:v>58.848622309827114</c:v>
                </c:pt>
                <c:pt idx="471">
                  <c:v>57.447464635783611</c:v>
                </c:pt>
                <c:pt idx="472">
                  <c:v>59.143120239693523</c:v>
                </c:pt>
                <c:pt idx="473">
                  <c:v>57.73495071017701</c:v>
                </c:pt>
                <c:pt idx="474">
                  <c:v>56.360309026601364</c:v>
                </c:pt>
                <c:pt idx="475">
                  <c:v>58.798563573587046</c:v>
                </c:pt>
                <c:pt idx="476">
                  <c:v>62.568954917073071</c:v>
                </c:pt>
                <c:pt idx="477">
                  <c:v>61.079217895237996</c:v>
                </c:pt>
                <c:pt idx="478">
                  <c:v>59.624950802494233</c:v>
                </c:pt>
                <c:pt idx="479">
                  <c:v>58.205309116720564</c:v>
                </c:pt>
                <c:pt idx="480">
                  <c:v>56.81946842346531</c:v>
                </c:pt>
                <c:pt idx="481">
                  <c:v>55.466623937192324</c:v>
                </c:pt>
                <c:pt idx="482">
                  <c:v>58.517775748211555</c:v>
                </c:pt>
                <c:pt idx="483">
                  <c:v>61.105090611349375</c:v>
                </c:pt>
                <c:pt idx="484">
                  <c:v>59.650207501555343</c:v>
                </c:pt>
                <c:pt idx="485">
                  <c:v>58.229964465804024</c:v>
                </c:pt>
                <c:pt idx="486">
                  <c:v>65.03517959757059</c:v>
                </c:pt>
                <c:pt idx="487">
                  <c:v>63.486722940485578</c:v>
                </c:pt>
                <c:pt idx="488">
                  <c:v>61.975134299045443</c:v>
                </c:pt>
                <c:pt idx="489">
                  <c:v>69.334107291925307</c:v>
                </c:pt>
                <c:pt idx="490">
                  <c:v>67.683295213546131</c:v>
                </c:pt>
                <c:pt idx="491">
                  <c:v>66.071788184652178</c:v>
                </c:pt>
                <c:pt idx="492">
                  <c:v>65.823602751684263</c:v>
                </c:pt>
                <c:pt idx="493">
                  <c:v>69.176064590929869</c:v>
                </c:pt>
                <c:pt idx="494">
                  <c:v>67.529015434002972</c:v>
                </c:pt>
                <c:pt idx="495">
                  <c:v>65.921181733193379</c:v>
                </c:pt>
                <c:pt idx="496">
                  <c:v>72.440796453831638</c:v>
                </c:pt>
                <c:pt idx="497">
                  <c:v>72.669587014454692</c:v>
                </c:pt>
                <c:pt idx="498">
                  <c:v>70.939358752205777</c:v>
                </c:pt>
                <c:pt idx="499">
                  <c:v>69.250326400962777</c:v>
                </c:pt>
                <c:pt idx="500">
                  <c:v>73.655580534273184</c:v>
                </c:pt>
                <c:pt idx="501">
                  <c:v>71.901876235838103</c:v>
                </c:pt>
                <c:pt idx="502">
                  <c:v>70.189926801651481</c:v>
                </c:pt>
                <c:pt idx="503">
                  <c:v>76.764833306374072</c:v>
                </c:pt>
                <c:pt idx="504">
                  <c:v>80.728313465746112</c:v>
                </c:pt>
                <c:pt idx="505">
                  <c:v>78.806210764180733</c:v>
                </c:pt>
                <c:pt idx="506">
                  <c:v>76.929872412652614</c:v>
                </c:pt>
                <c:pt idx="507">
                  <c:v>76.603327831398985</c:v>
                </c:pt>
                <c:pt idx="508">
                  <c:v>74.779439073508527</c:v>
                </c:pt>
                <c:pt idx="509">
                  <c:v>72.998976238424987</c:v>
                </c:pt>
                <c:pt idx="510">
                  <c:v>71.260905375605347</c:v>
                </c:pt>
                <c:pt idx="511">
                  <c:v>69.564217152376642</c:v>
                </c:pt>
                <c:pt idx="512">
                  <c:v>70.548807220177196</c:v>
                </c:pt>
                <c:pt idx="513">
                  <c:v>68.869073714934885</c:v>
                </c:pt>
                <c:pt idx="514">
                  <c:v>73.308595769341196</c:v>
                </c:pt>
                <c:pt idx="515">
                  <c:v>71.563153012928311</c:v>
                </c:pt>
                <c:pt idx="516">
                  <c:v>69.859268417382395</c:v>
                </c:pt>
                <c:pt idx="517">
                  <c:v>68.195952502682815</c:v>
                </c:pt>
                <c:pt idx="518">
                  <c:v>70.407215538333219</c:v>
                </c:pt>
                <c:pt idx="519">
                  <c:v>69.719686596944328</c:v>
                </c:pt>
                <c:pt idx="520">
                  <c:v>68.059694058921849</c:v>
                </c:pt>
                <c:pt idx="521">
                  <c:v>74.578748962280855</c:v>
                </c:pt>
                <c:pt idx="522">
                  <c:v>72.803064463178927</c:v>
                </c:pt>
                <c:pt idx="523">
                  <c:v>71.069658166436568</c:v>
                </c:pt>
                <c:pt idx="524">
                  <c:v>76.654261543426173</c:v>
                </c:pt>
                <c:pt idx="525">
                  <c:v>82.11494579239222</c:v>
                </c:pt>
                <c:pt idx="526">
                  <c:v>81.740351844954304</c:v>
                </c:pt>
                <c:pt idx="527">
                  <c:v>79.794152991503012</c:v>
                </c:pt>
                <c:pt idx="528">
                  <c:v>82.947268396467223</c:v>
                </c:pt>
                <c:pt idx="529">
                  <c:v>80.972333434646572</c:v>
                </c:pt>
                <c:pt idx="530">
                  <c:v>83.388111210012127</c:v>
                </c:pt>
                <c:pt idx="531">
                  <c:v>86.029275228821362</c:v>
                </c:pt>
                <c:pt idx="532">
                  <c:v>92.934244866230372</c:v>
                </c:pt>
                <c:pt idx="533">
                  <c:v>90.721524750367749</c:v>
                </c:pt>
                <c:pt idx="534">
                  <c:v>88.561488446787564</c:v>
                </c:pt>
                <c:pt idx="535">
                  <c:v>91.72359586472119</c:v>
                </c:pt>
                <c:pt idx="536">
                  <c:v>89.53970072508497</c:v>
                </c:pt>
                <c:pt idx="537">
                  <c:v>87.40780308877342</c:v>
                </c:pt>
                <c:pt idx="538">
                  <c:v>85.326664919993107</c:v>
                </c:pt>
                <c:pt idx="539">
                  <c:v>91.548982421898032</c:v>
                </c:pt>
                <c:pt idx="540">
                  <c:v>89.36924474518618</c:v>
                </c:pt>
                <c:pt idx="541">
                  <c:v>87.241405584586502</c:v>
                </c:pt>
                <c:pt idx="542">
                  <c:v>89.759895927810632</c:v>
                </c:pt>
                <c:pt idx="543">
                  <c:v>87.622755548577047</c:v>
                </c:pt>
                <c:pt idx="544">
                  <c:v>89.298237559325216</c:v>
                </c:pt>
                <c:pt idx="545">
                  <c:v>91.129089046007948</c:v>
                </c:pt>
                <c:pt idx="546">
                  <c:v>94.082467878245851</c:v>
                </c:pt>
                <c:pt idx="547">
                  <c:v>91.842409119240003</c:v>
                </c:pt>
                <c:pt idx="548">
                  <c:v>89.655685092591426</c:v>
                </c:pt>
                <c:pt idx="549">
                  <c:v>90.638073542767827</c:v>
                </c:pt>
                <c:pt idx="550">
                  <c:v>88.480024172701931</c:v>
                </c:pt>
                <c:pt idx="551">
                  <c:v>86.373356930494737</c:v>
                </c:pt>
                <c:pt idx="552">
                  <c:v>84.997800813102003</c:v>
                </c:pt>
                <c:pt idx="553">
                  <c:v>86.938329365171001</c:v>
                </c:pt>
                <c:pt idx="554">
                  <c:v>84.868369142190744</c:v>
                </c:pt>
                <c:pt idx="555">
                  <c:v>88.036836543567148</c:v>
                </c:pt>
                <c:pt idx="556">
                  <c:v>90.247959483006028</c:v>
                </c:pt>
                <c:pt idx="557">
                  <c:v>88.09919854293446</c:v>
                </c:pt>
                <c:pt idx="558">
                  <c:v>91.445265244293168</c:v>
                </c:pt>
                <c:pt idx="559">
                  <c:v>89.267997024190947</c:v>
                </c:pt>
                <c:pt idx="560">
                  <c:v>88.506306618853074</c:v>
                </c:pt>
                <c:pt idx="561">
                  <c:v>91.020370746975615</c:v>
                </c:pt>
                <c:pt idx="562">
                  <c:v>90.046909538714289</c:v>
                </c:pt>
                <c:pt idx="563">
                  <c:v>92.786030740173473</c:v>
                </c:pt>
                <c:pt idx="564">
                  <c:v>92.694910960645529</c:v>
                </c:pt>
                <c:pt idx="565">
                  <c:v>90.796960699677783</c:v>
                </c:pt>
                <c:pt idx="566">
                  <c:v>88.635128302066406</c:v>
                </c:pt>
                <c:pt idx="567">
                  <c:v>95.784887152017205</c:v>
                </c:pt>
                <c:pt idx="568">
                  <c:v>93.504294600778707</c:v>
                </c:pt>
                <c:pt idx="569">
                  <c:v>93.444097110283977</c:v>
                </c:pt>
                <c:pt idx="570">
                  <c:v>96.099547179086741</c:v>
                </c:pt>
                <c:pt idx="571">
                  <c:v>93.811462722441817</c:v>
                </c:pt>
                <c:pt idx="572">
                  <c:v>91.57785646714558</c:v>
                </c:pt>
                <c:pt idx="573">
                  <c:v>92.761502741737345</c:v>
                </c:pt>
                <c:pt idx="574">
                  <c:v>96.232466962172168</c:v>
                </c:pt>
                <c:pt idx="575">
                  <c:v>93.941217748787111</c:v>
                </c:pt>
                <c:pt idx="576">
                  <c:v>94.047022088101699</c:v>
                </c:pt>
                <c:pt idx="577">
                  <c:v>93.727878705051651</c:v>
                </c:pt>
                <c:pt idx="578">
                  <c:v>93.700143497788517</c:v>
                </c:pt>
                <c:pt idx="579">
                  <c:v>91.469187700222122</c:v>
                </c:pt>
                <c:pt idx="580">
                  <c:v>93.041016564502542</c:v>
                </c:pt>
                <c:pt idx="581">
                  <c:v>93.885373312966763</c:v>
                </c:pt>
                <c:pt idx="582">
                  <c:v>91.650007281705655</c:v>
                </c:pt>
                <c:pt idx="583">
                  <c:v>93.725626155950764</c:v>
                </c:pt>
                <c:pt idx="584">
                  <c:v>96.058658866523359</c:v>
                </c:pt>
                <c:pt idx="585">
                  <c:v>93.771547941129953</c:v>
                </c:pt>
                <c:pt idx="586">
                  <c:v>94.092177752055434</c:v>
                </c:pt>
                <c:pt idx="587">
                  <c:v>95.399078281768396</c:v>
                </c:pt>
                <c:pt idx="588">
                  <c:v>97.479290703631051</c:v>
                </c:pt>
                <c:pt idx="589">
                  <c:v>99.457831401163645</c:v>
                </c:pt>
                <c:pt idx="590">
                  <c:v>97.08978779637404</c:v>
                </c:pt>
                <c:pt idx="591">
                  <c:v>99.323745229793701</c:v>
                </c:pt>
                <c:pt idx="592">
                  <c:v>98.099775105274801</c:v>
                </c:pt>
                <c:pt idx="593">
                  <c:v>98.713351888482549</c:v>
                </c:pt>
                <c:pt idx="594">
                  <c:v>96.363033986375825</c:v>
                </c:pt>
                <c:pt idx="595">
                  <c:v>97.490247462890693</c:v>
                </c:pt>
                <c:pt idx="596">
                  <c:v>98.048812999488533</c:v>
                </c:pt>
                <c:pt idx="597">
                  <c:v>95.714317451881669</c:v>
                </c:pt>
                <c:pt idx="598">
                  <c:v>97.179286083979719</c:v>
                </c:pt>
                <c:pt idx="599">
                  <c:v>94.865493558170684</c:v>
                </c:pt>
                <c:pt idx="600">
                  <c:v>95.105315140119004</c:v>
                </c:pt>
                <c:pt idx="601">
                  <c:v>96.880902874878075</c:v>
                </c:pt>
                <c:pt idx="602">
                  <c:v>94.574214711190507</c:v>
                </c:pt>
                <c:pt idx="603">
                  <c:v>96.156471503781205</c:v>
                </c:pt>
                <c:pt idx="604">
                  <c:v>93.867031706072126</c:v>
                </c:pt>
                <c:pt idx="605">
                  <c:v>97.067530951165651</c:v>
                </c:pt>
                <c:pt idx="606">
                  <c:v>94.756399261852181</c:v>
                </c:pt>
                <c:pt idx="607">
                  <c:v>97.237675469903323</c:v>
                </c:pt>
                <c:pt idx="608">
                  <c:v>98.80282605395324</c:v>
                </c:pt>
                <c:pt idx="609">
                  <c:v>100.6086397193353</c:v>
                </c:pt>
                <c:pt idx="610">
                  <c:v>100.97262448792256</c:v>
                </c:pt>
                <c:pt idx="611">
                  <c:v>98.56851438106726</c:v>
                </c:pt>
                <c:pt idx="612">
                  <c:v>102.03759737199422</c:v>
                </c:pt>
                <c:pt idx="613">
                  <c:v>101.49629743456579</c:v>
                </c:pt>
                <c:pt idx="614">
                  <c:v>99.07971892421898</c:v>
                </c:pt>
                <c:pt idx="615">
                  <c:v>96.720677997451858</c:v>
                </c:pt>
                <c:pt idx="616">
                  <c:v>99.270257092750626</c:v>
                </c:pt>
                <c:pt idx="617">
                  <c:v>96.906679542923229</c:v>
                </c:pt>
                <c:pt idx="618">
                  <c:v>94.599377649044101</c:v>
                </c:pt>
                <c:pt idx="619">
                  <c:v>93.824606752638289</c:v>
                </c:pt>
                <c:pt idx="620">
                  <c:v>92.366854210908812</c:v>
                </c:pt>
                <c:pt idx="621">
                  <c:v>90.853071967791934</c:v>
                </c:pt>
                <c:pt idx="622">
                  <c:v>92.95164168284451</c:v>
                </c:pt>
                <c:pt idx="623">
                  <c:v>90.738507357062502</c:v>
                </c:pt>
                <c:pt idx="624">
                  <c:v>89.485161943799113</c:v>
                </c:pt>
                <c:pt idx="625">
                  <c:v>88.846539040375319</c:v>
                </c:pt>
                <c:pt idx="626">
                  <c:v>92.118716682271142</c:v>
                </c:pt>
                <c:pt idx="627">
                  <c:v>89.925413904121825</c:v>
                </c:pt>
                <c:pt idx="628">
                  <c:v>90.290618334976074</c:v>
                </c:pt>
                <c:pt idx="629">
                  <c:v>92.697436946048072</c:v>
                </c:pt>
                <c:pt idx="630">
                  <c:v>90.490355113999314</c:v>
                </c:pt>
                <c:pt idx="631">
                  <c:v>91.337703801761236</c:v>
                </c:pt>
                <c:pt idx="632">
                  <c:v>89.162996568385964</c:v>
                </c:pt>
                <c:pt idx="633">
                  <c:v>90.620163316757726</c:v>
                </c:pt>
                <c:pt idx="634">
                  <c:v>88.462540380644441</c:v>
                </c:pt>
                <c:pt idx="635">
                  <c:v>88.917027514438615</c:v>
                </c:pt>
                <c:pt idx="636">
                  <c:v>91.553907811713884</c:v>
                </c:pt>
                <c:pt idx="637">
                  <c:v>89.374052863815933</c:v>
                </c:pt>
                <c:pt idx="638">
                  <c:v>87.246099224201274</c:v>
                </c:pt>
                <c:pt idx="639">
                  <c:v>86.358573052196476</c:v>
                </c:pt>
                <c:pt idx="640">
                  <c:v>84.302416550953708</c:v>
                </c:pt>
                <c:pt idx="641">
                  <c:v>82.295216156883384</c:v>
                </c:pt>
                <c:pt idx="642">
                  <c:v>80.335806248386163</c:v>
                </c:pt>
                <c:pt idx="643">
                  <c:v>78.423048956757924</c:v>
                </c:pt>
                <c:pt idx="644">
                  <c:v>76.55583350540654</c:v>
                </c:pt>
                <c:pt idx="645">
                  <c:v>74.733075564801624</c:v>
                </c:pt>
                <c:pt idx="646">
                  <c:v>72.953716622782537</c:v>
                </c:pt>
                <c:pt idx="647">
                  <c:v>72.132056703192475</c:v>
                </c:pt>
                <c:pt idx="648">
                  <c:v>70.414626781687886</c:v>
                </c:pt>
                <c:pt idx="649">
                  <c:v>69.602826144028654</c:v>
                </c:pt>
                <c:pt idx="650">
                  <c:v>68.850092188218454</c:v>
                </c:pt>
                <c:pt idx="651">
                  <c:v>70.59837570754658</c:v>
                </c:pt>
                <c:pt idx="652">
                  <c:v>68.917462000224049</c:v>
                </c:pt>
                <c:pt idx="653">
                  <c:v>67.276570047837765</c:v>
                </c:pt>
                <c:pt idx="654">
                  <c:v>65.674746951460676</c:v>
                </c:pt>
                <c:pt idx="655">
                  <c:v>65.307372024044952</c:v>
                </c:pt>
                <c:pt idx="656">
                  <c:v>63.752434594901025</c:v>
                </c:pt>
                <c:pt idx="657">
                  <c:v>62.234519485498623</c:v>
                </c:pt>
                <c:pt idx="658">
                  <c:v>61.688316640605798</c:v>
                </c:pt>
                <c:pt idx="659">
                  <c:v>61.152594815829467</c:v>
                </c:pt>
                <c:pt idx="660">
                  <c:v>59.696580653547812</c:v>
                </c:pt>
                <c:pt idx="661">
                  <c:v>58.27523349513001</c:v>
                </c:pt>
                <c:pt idx="662">
                  <c:v>56.887727935722154</c:v>
                </c:pt>
                <c:pt idx="663">
                  <c:v>55.533258222966865</c:v>
                </c:pt>
                <c:pt idx="664">
                  <c:v>60.877704455753367</c:v>
                </c:pt>
                <c:pt idx="665">
                  <c:v>63.713949587759238</c:v>
                </c:pt>
                <c:pt idx="666">
                  <c:v>62.196950788050685</c:v>
                </c:pt>
                <c:pt idx="667">
                  <c:v>60.716071007382808</c:v>
                </c:pt>
                <c:pt idx="668">
                  <c:v>60.423759792921317</c:v>
                </c:pt>
                <c:pt idx="669">
                  <c:v>58.985098845470809</c:v>
                </c:pt>
                <c:pt idx="670">
                  <c:v>57.580691730102458</c:v>
                </c:pt>
                <c:pt idx="671">
                  <c:v>59.50546097462383</c:v>
                </c:pt>
                <c:pt idx="672">
                  <c:v>58.787807141894689</c:v>
                </c:pt>
                <c:pt idx="673">
                  <c:v>57.388097448040057</c:v>
                </c:pt>
                <c:pt idx="674">
                  <c:v>56.021714175467672</c:v>
                </c:pt>
                <c:pt idx="675">
                  <c:v>55.350840028432728</c:v>
                </c:pt>
                <c:pt idx="676">
                  <c:v>54.032962884898616</c:v>
                </c:pt>
                <c:pt idx="677">
                  <c:v>52.746463768591504</c:v>
                </c:pt>
                <c:pt idx="678">
                  <c:v>54.656333678863135</c:v>
                </c:pt>
                <c:pt idx="679">
                  <c:v>53.996944781747345</c:v>
                </c:pt>
                <c:pt idx="680">
                  <c:v>52.711303239324792</c:v>
                </c:pt>
                <c:pt idx="681">
                  <c:v>51.456272209817058</c:v>
                </c:pt>
                <c:pt idx="682">
                  <c:v>50.231122871488083</c:v>
                </c:pt>
                <c:pt idx="683">
                  <c:v>49.035143755500272</c:v>
                </c:pt>
                <c:pt idx="684">
                  <c:v>47.867640332750263</c:v>
                </c:pt>
                <c:pt idx="685">
                  <c:v>47.721196515303831</c:v>
                </c:pt>
                <c:pt idx="686">
                  <c:v>47.548715645891832</c:v>
                </c:pt>
                <c:pt idx="687">
                  <c:v>46.416603368608691</c:v>
                </c:pt>
                <c:pt idx="688">
                  <c:v>45.311446145546576</c:v>
                </c:pt>
                <c:pt idx="689">
                  <c:v>44.232602189700231</c:v>
                </c:pt>
                <c:pt idx="690">
                  <c:v>43.179444994707367</c:v>
                </c:pt>
                <c:pt idx="691">
                  <c:v>42.151362971023858</c:v>
                </c:pt>
                <c:pt idx="692">
                  <c:v>42.226354328856623</c:v>
                </c:pt>
                <c:pt idx="693">
                  <c:v>41.220964940074325</c:v>
                </c:pt>
                <c:pt idx="694">
                  <c:v>41.116632441501125</c:v>
                </c:pt>
                <c:pt idx="695">
                  <c:v>41.072474526227289</c:v>
                </c:pt>
                <c:pt idx="696">
                  <c:v>40.094558466079022</c:v>
                </c:pt>
                <c:pt idx="697">
                  <c:v>39.139926121648571</c:v>
                </c:pt>
                <c:pt idx="698">
                  <c:v>39.060285023514083</c:v>
                </c:pt>
                <c:pt idx="699">
                  <c:v>39.121802046763747</c:v>
                </c:pt>
                <c:pt idx="700">
                  <c:v>39.290068664697941</c:v>
                </c:pt>
                <c:pt idx="701">
                  <c:v>38.354590839347992</c:v>
                </c:pt>
                <c:pt idx="702">
                  <c:v>37.44138629555399</c:v>
                </c:pt>
                <c:pt idx="703">
                  <c:v>37.533305669469371</c:v>
                </c:pt>
                <c:pt idx="704">
                  <c:v>36.639655534482003</c:v>
                </c:pt>
                <c:pt idx="705">
                  <c:v>35.767282783661003</c:v>
                </c:pt>
                <c:pt idx="706">
                  <c:v>35.942704622145264</c:v>
                </c:pt>
                <c:pt idx="707">
                  <c:v>37.119878321617996</c:v>
                </c:pt>
                <c:pt idx="708">
                  <c:v>36.236071694912809</c:v>
                </c:pt>
                <c:pt idx="709">
                  <c:v>35.373308083129167</c:v>
                </c:pt>
                <c:pt idx="710">
                  <c:v>35.424610271626094</c:v>
                </c:pt>
                <c:pt idx="711">
                  <c:v>34.581167169920711</c:v>
                </c:pt>
                <c:pt idx="712">
                  <c:v>35.855544142065455</c:v>
                </c:pt>
                <c:pt idx="713">
                  <c:v>36.043126424397229</c:v>
                </c:pt>
                <c:pt idx="714">
                  <c:v>35.184956747625868</c:v>
                </c:pt>
                <c:pt idx="715">
                  <c:v>35.602719682206207</c:v>
                </c:pt>
                <c:pt idx="716">
                  <c:v>34.755035880248919</c:v>
                </c:pt>
                <c:pt idx="717">
                  <c:v>35.236273121195374</c:v>
                </c:pt>
                <c:pt idx="718">
                  <c:v>34.397314237357392</c:v>
                </c:pt>
                <c:pt idx="719">
                  <c:v>34.640759136467928</c:v>
                </c:pt>
                <c:pt idx="720">
                  <c:v>33.815979157028217</c:v>
                </c:pt>
                <c:pt idx="721">
                  <c:v>34.762646319956119</c:v>
                </c:pt>
                <c:pt idx="722">
                  <c:v>33.934964264719071</c:v>
                </c:pt>
                <c:pt idx="723">
                  <c:v>33.126988925082905</c:v>
                </c:pt>
                <c:pt idx="724">
                  <c:v>33.638679664961884</c:v>
                </c:pt>
                <c:pt idx="725">
                  <c:v>34.162806339605652</c:v>
                </c:pt>
                <c:pt idx="726">
                  <c:v>33.349406188662662</c:v>
                </c:pt>
                <c:pt idx="727">
                  <c:v>33.793348898456408</c:v>
                </c:pt>
                <c:pt idx="728">
                  <c:v>34.357459638969353</c:v>
                </c:pt>
                <c:pt idx="729">
                  <c:v>34.567377266612937</c:v>
                </c:pt>
                <c:pt idx="730">
                  <c:v>33.744344474550722</c:v>
                </c:pt>
                <c:pt idx="731">
                  <c:v>34.209955320394755</c:v>
                </c:pt>
                <c:pt idx="732">
                  <c:v>34.674004003242501</c:v>
                </c:pt>
                <c:pt idx="733">
                  <c:v>33.848432479355772</c:v>
                </c:pt>
                <c:pt idx="734">
                  <c:v>34.043803134609206</c:v>
                </c:pt>
                <c:pt idx="735">
                  <c:v>33.233236393308985</c:v>
                </c:pt>
                <c:pt idx="736">
                  <c:v>33.584826002992102</c:v>
                </c:pt>
                <c:pt idx="737">
                  <c:v>32.78518728863515</c:v>
                </c:pt>
                <c:pt idx="738">
                  <c:v>33.247444734143841</c:v>
                </c:pt>
                <c:pt idx="739">
                  <c:v>32.455838907140418</c:v>
                </c:pt>
                <c:pt idx="740">
                  <c:v>31.683080837922788</c:v>
                </c:pt>
                <c:pt idx="741">
                  <c:v>34.069197960829385</c:v>
                </c:pt>
                <c:pt idx="742">
                  <c:v>33.258026580809634</c:v>
                </c:pt>
                <c:pt idx="743">
                  <c:v>32.466168805076073</c:v>
                </c:pt>
                <c:pt idx="744">
                  <c:v>31.693164785907594</c:v>
                </c:pt>
                <c:pt idx="745">
                  <c:v>30.938565624338366</c:v>
                </c:pt>
                <c:pt idx="746">
                  <c:v>30.201933109473167</c:v>
                </c:pt>
                <c:pt idx="747">
                  <c:v>29.482839464009519</c:v>
                </c:pt>
                <c:pt idx="748">
                  <c:v>28.780867095818817</c:v>
                </c:pt>
                <c:pt idx="749">
                  <c:v>29.147798831632656</c:v>
                </c:pt>
                <c:pt idx="750">
                  <c:v>28.453803621355689</c:v>
                </c:pt>
                <c:pt idx="751">
                  <c:v>28.695379725609126</c:v>
                </c:pt>
                <c:pt idx="752">
                  <c:v>28.012156398808909</c:v>
                </c:pt>
                <c:pt idx="753">
                  <c:v>27.345200294075362</c:v>
                </c:pt>
                <c:pt idx="754">
                  <c:v>26.694124096597378</c:v>
                </c:pt>
                <c:pt idx="755">
                  <c:v>27.749406856202203</c:v>
                </c:pt>
                <c:pt idx="756">
                  <c:v>31.137611454864057</c:v>
                </c:pt>
                <c:pt idx="757">
                  <c:v>30.396239753557769</c:v>
                </c:pt>
                <c:pt idx="758">
                  <c:v>30.906900711806394</c:v>
                </c:pt>
                <c:pt idx="759">
                  <c:v>30.722617361525288</c:v>
                </c:pt>
                <c:pt idx="760">
                  <c:v>29.991126471965163</c:v>
                </c:pt>
                <c:pt idx="761">
                  <c:v>29.277052032156469</c:v>
                </c:pt>
                <c:pt idx="762">
                  <c:v>30.174836507581315</c:v>
                </c:pt>
                <c:pt idx="763">
                  <c:v>30.093911828829377</c:v>
                </c:pt>
                <c:pt idx="764">
                  <c:v>29.377390118619154</c:v>
                </c:pt>
                <c:pt idx="765">
                  <c:v>28.67792844912822</c:v>
                </c:pt>
                <c:pt idx="766">
                  <c:v>28.947501581291835</c:v>
                </c:pt>
                <c:pt idx="767">
                  <c:v>28.258275353165839</c:v>
                </c:pt>
                <c:pt idx="768">
                  <c:v>28.739364035233319</c:v>
                </c:pt>
                <c:pt idx="769">
                  <c:v>32.221307748680147</c:v>
                </c:pt>
                <c:pt idx="770">
                  <c:v>32.385633754663949</c:v>
                </c:pt>
                <c:pt idx="771">
                  <c:v>31.61454723669576</c:v>
                </c:pt>
                <c:pt idx="772">
                  <c:v>32.176129445345858</c:v>
                </c:pt>
                <c:pt idx="773">
                  <c:v>32.589316839504292</c:v>
                </c:pt>
                <c:pt idx="774">
                  <c:v>31.813380724277998</c:v>
                </c:pt>
                <c:pt idx="775">
                  <c:v>31.907704992747568</c:v>
                </c:pt>
                <c:pt idx="776">
                  <c:v>31.147997731015483</c:v>
                </c:pt>
                <c:pt idx="777">
                  <c:v>31.291807308848448</c:v>
                </c:pt>
                <c:pt idx="778">
                  <c:v>32.941311896733005</c:v>
                </c:pt>
                <c:pt idx="779">
                  <c:v>33.073066375382218</c:v>
                </c:pt>
                <c:pt idx="780">
                  <c:v>32.285612414063593</c:v>
                </c:pt>
                <c:pt idx="781">
                  <c:v>32.331740689919222</c:v>
                </c:pt>
                <c:pt idx="782">
                  <c:v>31.56193734015924</c:v>
                </c:pt>
                <c:pt idx="783">
                  <c:v>35.44081978444116</c:v>
                </c:pt>
                <c:pt idx="784">
                  <c:v>37.682347884811605</c:v>
                </c:pt>
                <c:pt idx="785">
                  <c:v>39.443268173268471</c:v>
                </c:pt>
                <c:pt idx="786">
                  <c:v>38.504142740571602</c:v>
                </c:pt>
                <c:pt idx="787">
                  <c:v>41.069472675319901</c:v>
                </c:pt>
                <c:pt idx="788">
                  <c:v>41.256794754478953</c:v>
                </c:pt>
                <c:pt idx="789">
                  <c:v>40.27449011746755</c:v>
                </c:pt>
                <c:pt idx="790">
                  <c:v>41.025621305146892</c:v>
                </c:pt>
                <c:pt idx="791">
                  <c:v>43.245535083595776</c:v>
                </c:pt>
                <c:pt idx="792">
                  <c:v>43.241974724462544</c:v>
                </c:pt>
                <c:pt idx="793">
                  <c:v>42.212403897689626</c:v>
                </c:pt>
                <c:pt idx="794">
                  <c:v>46.469418090601778</c:v>
                </c:pt>
                <c:pt idx="795">
                  <c:v>46.109074802730305</c:v>
                </c:pt>
                <c:pt idx="796">
                  <c:v>45.011239688379582</c:v>
                </c:pt>
                <c:pt idx="797">
                  <c:v>44.830638743418163</c:v>
                </c:pt>
                <c:pt idx="798">
                  <c:v>49.087742582860585</c:v>
                </c:pt>
                <c:pt idx="799">
                  <c:v>49.675605854697238</c:v>
                </c:pt>
                <c:pt idx="800">
                  <c:v>48.492853334347302</c:v>
                </c:pt>
                <c:pt idx="801">
                  <c:v>52.782713969243794</c:v>
                </c:pt>
                <c:pt idx="802">
                  <c:v>52.156411255690372</c:v>
                </c:pt>
                <c:pt idx="803">
                  <c:v>50.914591940078694</c:v>
                </c:pt>
                <c:pt idx="804">
                  <c:v>55.711363560553011</c:v>
                </c:pt>
                <c:pt idx="805">
                  <c:v>58.520664428158895</c:v>
                </c:pt>
                <c:pt idx="806">
                  <c:v>60.470172417964633</c:v>
                </c:pt>
                <c:pt idx="807">
                  <c:v>59.030406408013093</c:v>
                </c:pt>
                <c:pt idx="808">
                  <c:v>57.624920541155639</c:v>
                </c:pt>
                <c:pt idx="809">
                  <c:v>56.252898623509076</c:v>
                </c:pt>
                <c:pt idx="810">
                  <c:v>54.913543894377909</c:v>
                </c:pt>
                <c:pt idx="811">
                  <c:v>59.022959515940343</c:v>
                </c:pt>
                <c:pt idx="812">
                  <c:v>58.965674765560813</c:v>
                </c:pt>
                <c:pt idx="813">
                  <c:v>58.747063461618886</c:v>
                </c:pt>
                <c:pt idx="814">
                  <c:v>57.348323855389864</c:v>
                </c:pt>
                <c:pt idx="815">
                  <c:v>57.359673287404391</c:v>
                </c:pt>
                <c:pt idx="816">
                  <c:v>57.027395351990002</c:v>
                </c:pt>
                <c:pt idx="817">
                  <c:v>55.66960022456167</c:v>
                </c:pt>
                <c:pt idx="818">
                  <c:v>59.58134783826258</c:v>
                </c:pt>
                <c:pt idx="819">
                  <c:v>58.7626252706849</c:v>
                </c:pt>
                <c:pt idx="820">
                  <c:v>60.741205621382882</c:v>
                </c:pt>
                <c:pt idx="821">
                  <c:v>59.294986439921388</c:v>
                </c:pt>
                <c:pt idx="822">
                  <c:v>60.977296286589926</c:v>
                </c:pt>
                <c:pt idx="823">
                  <c:v>59.525455898813973</c:v>
                </c:pt>
                <c:pt idx="824">
                  <c:v>58.108183139318406</c:v>
                </c:pt>
                <c:pt idx="825">
                  <c:v>62.213107350287018</c:v>
                </c:pt>
                <c:pt idx="826">
                  <c:v>63.666366699089707</c:v>
                </c:pt>
                <c:pt idx="827">
                  <c:v>65.132238920539947</c:v>
                </c:pt>
                <c:pt idx="828">
                  <c:v>65.067328470050896</c:v>
                </c:pt>
                <c:pt idx="829">
                  <c:v>66.360296839811582</c:v>
                </c:pt>
                <c:pt idx="830">
                  <c:v>66.219289772197016</c:v>
                </c:pt>
                <c:pt idx="831">
                  <c:v>64.64264001571614</c:v>
                </c:pt>
                <c:pt idx="832">
                  <c:v>63.103529539151467</c:v>
                </c:pt>
                <c:pt idx="833">
                  <c:v>66.615255026314529</c:v>
                </c:pt>
                <c:pt idx="834">
                  <c:v>67.909058478068943</c:v>
                </c:pt>
                <c:pt idx="835">
                  <c:v>66.29217613335301</c:v>
                </c:pt>
                <c:pt idx="836">
                  <c:v>66.925029082558893</c:v>
                </c:pt>
                <c:pt idx="837">
                  <c:v>68.415028390117016</c:v>
                </c:pt>
                <c:pt idx="838">
                  <c:v>66.786099142733278</c:v>
                </c:pt>
                <c:pt idx="839">
                  <c:v>66.222572972668203</c:v>
                </c:pt>
                <c:pt idx="840">
                  <c:v>68.2907498066523</c:v>
                </c:pt>
                <c:pt idx="841">
                  <c:v>66.664779573160573</c:v>
                </c:pt>
                <c:pt idx="842">
                  <c:v>65.451784821418656</c:v>
                </c:pt>
                <c:pt idx="843">
                  <c:v>64.983028039956309</c:v>
                </c:pt>
                <c:pt idx="844">
                  <c:v>66.987027372338304</c:v>
                </c:pt>
                <c:pt idx="845">
                  <c:v>69.0556219587112</c:v>
                </c:pt>
                <c:pt idx="846">
                  <c:v>67.411440483503796</c:v>
                </c:pt>
                <c:pt idx="847">
                  <c:v>69.9328585672299</c:v>
                </c:pt>
                <c:pt idx="848">
                  <c:v>71.604004791819662</c:v>
                </c:pt>
                <c:pt idx="849">
                  <c:v>74.190528487252521</c:v>
                </c:pt>
                <c:pt idx="850">
                  <c:v>76.73361114231794</c:v>
                </c:pt>
                <c:pt idx="851">
                  <c:v>80.471691829405614</c:v>
                </c:pt>
                <c:pt idx="852">
                  <c:v>78.555699166800721</c:v>
                </c:pt>
                <c:pt idx="853">
                  <c:v>77.583396805686419</c:v>
                </c:pt>
                <c:pt idx="854">
                  <c:v>77.125792119836746</c:v>
                </c:pt>
                <c:pt idx="855">
                  <c:v>80.247582783650159</c:v>
                </c:pt>
                <c:pt idx="856">
                  <c:v>82.504330812610874</c:v>
                </c:pt>
                <c:pt idx="857">
                  <c:v>80.539941983739183</c:v>
                </c:pt>
                <c:pt idx="858">
                  <c:v>81.512324317459672</c:v>
                </c:pt>
                <c:pt idx="859">
                  <c:v>79.571554690853489</c:v>
                </c:pt>
                <c:pt idx="860">
                  <c:v>77.676993864880785</c:v>
                </c:pt>
                <c:pt idx="861">
                  <c:v>82.992422582383625</c:v>
                </c:pt>
                <c:pt idx="862">
                  <c:v>83.813364901850676</c:v>
                </c:pt>
                <c:pt idx="863">
                  <c:v>83.418808594663759</c:v>
                </c:pt>
                <c:pt idx="864">
                  <c:v>82.75712267574319</c:v>
                </c:pt>
                <c:pt idx="865">
                  <c:v>83.802286421558833</c:v>
                </c:pt>
                <c:pt idx="866">
                  <c:v>81.806993887712196</c:v>
                </c:pt>
                <c:pt idx="867">
                  <c:v>83.836565461814288</c:v>
                </c:pt>
                <c:pt idx="868">
                  <c:v>88.965409141294899</c:v>
                </c:pt>
                <c:pt idx="869">
                  <c:v>89.783923209359301</c:v>
                </c:pt>
                <c:pt idx="870">
                  <c:v>87.646210751993607</c:v>
                </c:pt>
                <c:pt idx="871">
                  <c:v>90.204300972184242</c:v>
                </c:pt>
                <c:pt idx="872">
                  <c:v>93.618198568084622</c:v>
                </c:pt>
                <c:pt idx="873">
                  <c:v>91.38919384027308</c:v>
                </c:pt>
                <c:pt idx="874">
                  <c:v>91.744213034552288</c:v>
                </c:pt>
                <c:pt idx="875">
                  <c:v>89.559827009920085</c:v>
                </c:pt>
                <c:pt idx="876">
                  <c:v>89.519331128731508</c:v>
                </c:pt>
                <c:pt idx="877">
                  <c:v>93.501370863761707</c:v>
                </c:pt>
                <c:pt idx="878">
                  <c:v>95.092076319386422</c:v>
                </c:pt>
                <c:pt idx="879">
                  <c:v>92.827979264162934</c:v>
                </c:pt>
                <c:pt idx="880">
                  <c:v>90.61778928168286</c:v>
                </c:pt>
                <c:pt idx="881">
                  <c:v>90.315199060690418</c:v>
                </c:pt>
                <c:pt idx="882">
                  <c:v>92.099337178293027</c:v>
                </c:pt>
                <c:pt idx="883">
                  <c:v>94.972352959762247</c:v>
                </c:pt>
                <c:pt idx="884">
                  <c:v>92.711106460720288</c:v>
                </c:pt>
                <c:pt idx="885">
                  <c:v>93.802270592607897</c:v>
                </c:pt>
                <c:pt idx="886">
                  <c:v>96.568883197545802</c:v>
                </c:pt>
                <c:pt idx="887">
                  <c:v>94.269624073794716</c:v>
                </c:pt>
                <c:pt idx="888">
                  <c:v>98.929871119656752</c:v>
                </c:pt>
                <c:pt idx="889">
                  <c:v>103.24106466442683</c:v>
                </c:pt>
                <c:pt idx="890">
                  <c:v>100.78294407717857</c:v>
                </c:pt>
                <c:pt idx="891">
                  <c:v>98.383350170579078</c:v>
                </c:pt>
                <c:pt idx="892">
                  <c:v>96.040889452231951</c:v>
                </c:pt>
                <c:pt idx="893">
                  <c:v>93.754201608131197</c:v>
                </c:pt>
                <c:pt idx="894">
                  <c:v>91.521958712699501</c:v>
                </c:pt>
                <c:pt idx="895">
                  <c:v>89.34286445763523</c:v>
                </c:pt>
                <c:pt idx="896">
                  <c:v>88.31274863721535</c:v>
                </c:pt>
                <c:pt idx="897">
                  <c:v>87.431421288710226</c:v>
                </c:pt>
                <c:pt idx="898">
                  <c:v>85.349720781836169</c:v>
                </c:pt>
                <c:pt idx="899">
                  <c:v>84.399203620363878</c:v>
                </c:pt>
                <c:pt idx="900">
                  <c:v>82.389698772259976</c:v>
                </c:pt>
                <c:pt idx="901">
                  <c:v>80.428039277682359</c:v>
                </c:pt>
                <c:pt idx="902">
                  <c:v>83.751181199642303</c:v>
                </c:pt>
                <c:pt idx="903">
                  <c:v>81.757105456793681</c:v>
                </c:pt>
                <c:pt idx="904">
                  <c:v>82.611531517346208</c:v>
                </c:pt>
                <c:pt idx="905">
                  <c:v>82.531709338361779</c:v>
                </c:pt>
                <c:pt idx="906">
                  <c:v>81.919121020781731</c:v>
                </c:pt>
                <c:pt idx="907">
                  <c:v>79.968665758382173</c:v>
                </c:pt>
                <c:pt idx="908">
                  <c:v>78.064649906992116</c:v>
                </c:pt>
                <c:pt idx="909">
                  <c:v>82.62615824253993</c:v>
                </c:pt>
                <c:pt idx="910">
                  <c:v>84.676297332003259</c:v>
                </c:pt>
                <c:pt idx="911">
                  <c:v>84.041123586003181</c:v>
                </c:pt>
                <c:pt idx="912">
                  <c:v>83.742787310145957</c:v>
                </c:pt>
                <c:pt idx="913">
                  <c:v>85.919720945618678</c:v>
                </c:pt>
                <c:pt idx="914">
                  <c:v>83.874013304056334</c:v>
                </c:pt>
                <c:pt idx="915">
                  <c:v>83.356703463483569</c:v>
                </c:pt>
                <c:pt idx="916">
                  <c:v>84.98878195244825</c:v>
                </c:pt>
                <c:pt idx="917">
                  <c:v>87.244477620247096</c:v>
                </c:pt>
                <c:pt idx="918">
                  <c:v>88.95253767690788</c:v>
                </c:pt>
                <c:pt idx="919">
                  <c:v>86.834620113171979</c:v>
                </c:pt>
                <c:pt idx="920">
                  <c:v>90.856200586667882</c:v>
                </c:pt>
                <c:pt idx="921">
                  <c:v>88.692957715556744</c:v>
                </c:pt>
                <c:pt idx="922">
                  <c:v>89.913030150900624</c:v>
                </c:pt>
                <c:pt idx="923">
                  <c:v>87.77224371873632</c:v>
                </c:pt>
                <c:pt idx="924">
                  <c:v>89.931595058766405</c:v>
                </c:pt>
                <c:pt idx="925">
                  <c:v>90.135509462129107</c:v>
                </c:pt>
                <c:pt idx="926">
                  <c:v>87.989425903506984</c:v>
                </c:pt>
                <c:pt idx="927">
                  <c:v>91.647915762947292</c:v>
                </c:pt>
                <c:pt idx="928">
                  <c:v>89.465822530496169</c:v>
                </c:pt>
                <c:pt idx="929">
                  <c:v>90.327017232151022</c:v>
                </c:pt>
                <c:pt idx="930">
                  <c:v>91.47430253614742</c:v>
                </c:pt>
                <c:pt idx="931">
                  <c:v>89.296342951953434</c:v>
                </c:pt>
                <c:pt idx="932">
                  <c:v>87.170239548335502</c:v>
                </c:pt>
                <c:pt idx="933">
                  <c:v>89.225329082898938</c:v>
                </c:pt>
                <c:pt idx="934">
                  <c:v>91.863749819020398</c:v>
                </c:pt>
                <c:pt idx="935">
                  <c:v>92.0992795852342</c:v>
                </c:pt>
                <c:pt idx="936">
                  <c:v>92.485891976061964</c:v>
                </c:pt>
                <c:pt idx="937">
                  <c:v>90.283846929012867</c:v>
                </c:pt>
                <c:pt idx="938">
                  <c:v>92.254279144988757</c:v>
                </c:pt>
                <c:pt idx="939">
                  <c:v>90.057748689155687</c:v>
                </c:pt>
                <c:pt idx="940">
                  <c:v>90.874302291794834</c:v>
                </c:pt>
                <c:pt idx="941">
                  <c:v>89.80653318960924</c:v>
                </c:pt>
                <c:pt idx="942">
                  <c:v>91.765710970809025</c:v>
                </c:pt>
                <c:pt idx="943">
                  <c:v>89.580813090551672</c:v>
                </c:pt>
                <c:pt idx="944">
                  <c:v>91.274627064586156</c:v>
                </c:pt>
                <c:pt idx="945">
                  <c:v>89.101421658286483</c:v>
                </c:pt>
                <c:pt idx="946">
                  <c:v>86.979959237851091</c:v>
                </c:pt>
                <c:pt idx="947">
                  <c:v>91.688769732187964</c:v>
                </c:pt>
                <c:pt idx="948">
                  <c:v>89.505703786183489</c:v>
                </c:pt>
                <c:pt idx="949">
                  <c:v>90.556496553179116</c:v>
                </c:pt>
                <c:pt idx="950">
                  <c:v>91.16048473048437</c:v>
                </c:pt>
                <c:pt idx="951">
                  <c:v>88.989996998806177</c:v>
                </c:pt>
                <c:pt idx="952">
                  <c:v>91.534639927406033</c:v>
                </c:pt>
                <c:pt idx="953">
                  <c:v>91.582910405324938</c:v>
                </c:pt>
                <c:pt idx="954">
                  <c:v>89.402364919483873</c:v>
                </c:pt>
                <c:pt idx="955">
                  <c:v>89.05540384997235</c:v>
                </c:pt>
                <c:pt idx="956">
                  <c:v>92.637227567830152</c:v>
                </c:pt>
                <c:pt idx="957">
                  <c:v>91.854960244786582</c:v>
                </c:pt>
                <c:pt idx="958">
                  <c:v>93.478389762767847</c:v>
                </c:pt>
                <c:pt idx="959">
                  <c:v>92.736666196987656</c:v>
                </c:pt>
                <c:pt idx="960">
                  <c:v>95.192769382773662</c:v>
                </c:pt>
                <c:pt idx="961">
                  <c:v>92.926274873660006</c:v>
                </c:pt>
                <c:pt idx="962">
                  <c:v>93.64295880523953</c:v>
                </c:pt>
                <c:pt idx="963">
                  <c:v>93.772126452733829</c:v>
                </c:pt>
                <c:pt idx="964">
                  <c:v>91.539456775287789</c:v>
                </c:pt>
                <c:pt idx="965">
                  <c:v>94.06651732825712</c:v>
                </c:pt>
                <c:pt idx="966">
                  <c:v>91.826838344251001</c:v>
                </c:pt>
                <c:pt idx="967">
                  <c:v>92.570556478911698</c:v>
                </c:pt>
                <c:pt idx="968">
                  <c:v>90.366495610366186</c:v>
                </c:pt>
                <c:pt idx="969">
                  <c:v>90.239579048214608</c:v>
                </c:pt>
                <c:pt idx="970">
                  <c:v>88.091017642304735</c:v>
                </c:pt>
                <c:pt idx="971">
                  <c:v>89.658207698440336</c:v>
                </c:pt>
                <c:pt idx="972">
                  <c:v>90.315393229429858</c:v>
                </c:pt>
                <c:pt idx="973">
                  <c:v>88.165026723967244</c:v>
                </c:pt>
                <c:pt idx="974">
                  <c:v>86.065859421015645</c:v>
                </c:pt>
                <c:pt idx="975">
                  <c:v>84.016672291943848</c:v>
                </c:pt>
                <c:pt idx="976">
                  <c:v>82.016275332611855</c:v>
                </c:pt>
                <c:pt idx="977">
                  <c:v>80.063506872311578</c:v>
                </c:pt>
                <c:pt idx="978">
                  <c:v>78.157232899161301</c:v>
                </c:pt>
                <c:pt idx="979">
                  <c:v>76.296346401562218</c:v>
                </c:pt>
                <c:pt idx="980">
                  <c:v>74.479766725334542</c:v>
                </c:pt>
                <c:pt idx="981">
                  <c:v>72.706438946159906</c:v>
                </c:pt>
                <c:pt idx="982">
                  <c:v>73.225404685537058</c:v>
                </c:pt>
                <c:pt idx="983">
                  <c:v>71.481942669214746</c:v>
                </c:pt>
                <c:pt idx="984">
                  <c:v>69.779991653281058</c:v>
                </c:pt>
                <c:pt idx="985">
                  <c:v>70.814253756774363</c:v>
                </c:pt>
                <c:pt idx="986">
                  <c:v>72.143200095898777</c:v>
                </c:pt>
                <c:pt idx="987">
                  <c:v>74.748433426948807</c:v>
                </c:pt>
                <c:pt idx="988">
                  <c:v>74.782589773926219</c:v>
                </c:pt>
                <c:pt idx="989">
                  <c:v>73.002051922166075</c:v>
                </c:pt>
                <c:pt idx="990">
                  <c:v>72.943526876400213</c:v>
                </c:pt>
                <c:pt idx="991">
                  <c:v>71.206776236485922</c:v>
                </c:pt>
                <c:pt idx="992">
                  <c:v>70.924091087998164</c:v>
                </c:pt>
                <c:pt idx="993">
                  <c:v>73.70092225256964</c:v>
                </c:pt>
                <c:pt idx="994">
                  <c:v>76.82935267512751</c:v>
                </c:pt>
                <c:pt idx="995">
                  <c:v>77.026320468576856</c:v>
                </c:pt>
                <c:pt idx="996">
                  <c:v>75.192360457420264</c:v>
                </c:pt>
                <c:pt idx="997">
                  <c:v>73.402066160815025</c:v>
                </c:pt>
                <c:pt idx="998">
                  <c:v>71.654397918890851</c:v>
                </c:pt>
                <c:pt idx="999">
                  <c:v>69.948340825583927</c:v>
                </c:pt>
                <c:pt idx="1000">
                  <c:v>71.212999377355743</c:v>
                </c:pt>
                <c:pt idx="1001">
                  <c:v>72.703642249323465</c:v>
                </c:pt>
                <c:pt idx="1002">
                  <c:v>73.379341243387188</c:v>
                </c:pt>
                <c:pt idx="1003">
                  <c:v>71.632214070925585</c:v>
                </c:pt>
                <c:pt idx="1004">
                  <c:v>69.926685164474975</c:v>
                </c:pt>
                <c:pt idx="1005">
                  <c:v>68.261764089130338</c:v>
                </c:pt>
                <c:pt idx="1006">
                  <c:v>66.636483991770092</c:v>
                </c:pt>
                <c:pt idx="1007">
                  <c:v>65.049901039585095</c:v>
                </c:pt>
                <c:pt idx="1008">
                  <c:v>63.501093871975925</c:v>
                </c:pt>
                <c:pt idx="1009">
                  <c:v>61.989163065500307</c:v>
                </c:pt>
                <c:pt idx="1010">
                  <c:v>60.513230611559827</c:v>
                </c:pt>
                <c:pt idx="1011">
                  <c:v>59.07243940652269</c:v>
                </c:pt>
                <c:pt idx="1012">
                  <c:v>57.665952753986438</c:v>
                </c:pt>
                <c:pt idx="1013">
                  <c:v>56.292953878891524</c:v>
                </c:pt>
                <c:pt idx="1014">
                  <c:v>57.805431167489346</c:v>
                </c:pt>
                <c:pt idx="1015">
                  <c:v>56.429111377787216</c:v>
                </c:pt>
                <c:pt idx="1016">
                  <c:v>55.085561106887518</c:v>
                </c:pt>
                <c:pt idx="1017">
                  <c:v>53.774000128152103</c:v>
                </c:pt>
                <c:pt idx="1018">
                  <c:v>52.493666791767531</c:v>
                </c:pt>
                <c:pt idx="1019">
                  <c:v>51.243817582439732</c:v>
                </c:pt>
                <c:pt idx="1020">
                  <c:v>50.023726687619735</c:v>
                </c:pt>
                <c:pt idx="1021">
                  <c:v>51.629780814104983</c:v>
                </c:pt>
                <c:pt idx="1022">
                  <c:v>52.721786032816766</c:v>
                </c:pt>
                <c:pt idx="1023">
                  <c:v>51.466505412987793</c:v>
                </c:pt>
                <c:pt idx="1024">
                  <c:v>50.241112426964271</c:v>
                </c:pt>
                <c:pt idx="1025">
                  <c:v>49.0448954644175</c:v>
                </c:pt>
                <c:pt idx="1026">
                  <c:v>47.877159858121843</c:v>
                </c:pt>
                <c:pt idx="1027">
                  <c:v>46.73722748054751</c:v>
                </c:pt>
                <c:pt idx="1028">
                  <c:v>45.746507778629713</c:v>
                </c:pt>
                <c:pt idx="1029">
                  <c:v>46.531471879138529</c:v>
                </c:pt>
                <c:pt idx="1030">
                  <c:v>45.423579691539992</c:v>
                </c:pt>
                <c:pt idx="1031">
                  <c:v>44.34206588936047</c:v>
                </c:pt>
                <c:pt idx="1032">
                  <c:v>43.286302415804265</c:v>
                </c:pt>
                <c:pt idx="1033">
                  <c:v>42.255676167808929</c:v>
                </c:pt>
                <c:pt idx="1034">
                  <c:v>41.249588640003957</c:v>
                </c:pt>
                <c:pt idx="1035">
                  <c:v>40.26745557714672</c:v>
                </c:pt>
                <c:pt idx="1036">
                  <c:v>40.928563777690847</c:v>
                </c:pt>
                <c:pt idx="1037">
                  <c:v>39.954074163936305</c:v>
                </c:pt>
                <c:pt idx="1038">
                  <c:v>39.002786683842587</c:v>
                </c:pt>
                <c:pt idx="1039">
                  <c:v>38.074148905655861</c:v>
                </c:pt>
                <c:pt idx="1040">
                  <c:v>37.167621550759293</c:v>
                </c:pt>
                <c:pt idx="1041">
                  <c:v>36.282678180503119</c:v>
                </c:pt>
                <c:pt idx="1042">
                  <c:v>35.418804890491138</c:v>
                </c:pt>
                <c:pt idx="1043">
                  <c:v>34.575500012146108</c:v>
                </c:pt>
                <c:pt idx="1044">
                  <c:v>33.752273821380726</c:v>
                </c:pt>
                <c:pt idx="1045">
                  <c:v>32.948648254204997</c:v>
                </c:pt>
                <c:pt idx="1046">
                  <c:v>32.16415662910488</c:v>
                </c:pt>
                <c:pt idx="1047">
                  <c:v>31.398343376030954</c:v>
                </c:pt>
                <c:pt idx="1048">
                  <c:v>30.650763771839742</c:v>
                </c:pt>
                <c:pt idx="1049">
                  <c:v>31.046412253462606</c:v>
                </c:pt>
                <c:pt idx="1050">
                  <c:v>31.323021485523022</c:v>
                </c:pt>
                <c:pt idx="1051">
                  <c:v>30.577235259677234</c:v>
                </c:pt>
                <c:pt idx="1052">
                  <c:v>29.849205848732538</c:v>
                </c:pt>
                <c:pt idx="1053">
                  <c:v>29.138510471381764</c:v>
                </c:pt>
                <c:pt idx="1054">
                  <c:v>28.444736412539342</c:v>
                </c:pt>
                <c:pt idx="1055">
                  <c:v>27.767480783669356</c:v>
                </c:pt>
                <c:pt idx="1056">
                  <c:v>27.106350288820085</c:v>
                </c:pt>
                <c:pt idx="1057">
                  <c:v>26.460960996229129</c:v>
                </c:pt>
                <c:pt idx="1058">
                  <c:v>25.830938115366532</c:v>
                </c:pt>
                <c:pt idx="1059">
                  <c:v>25.215915779286377</c:v>
                </c:pt>
                <c:pt idx="1060">
                  <c:v>25.835703498827176</c:v>
                </c:pt>
                <c:pt idx="1061">
                  <c:v>25.220567701236053</c:v>
                </c:pt>
                <c:pt idx="1062">
                  <c:v>25.871482755968529</c:v>
                </c:pt>
                <c:pt idx="1063">
                  <c:v>25.255495071302612</c:v>
                </c:pt>
                <c:pt idx="1064">
                  <c:v>24.654173760081122</c:v>
                </c:pt>
                <c:pt idx="1065">
                  <c:v>25.014336289603001</c:v>
                </c:pt>
                <c:pt idx="1066">
                  <c:v>24.418756854136262</c:v>
                </c:pt>
                <c:pt idx="1067">
                  <c:v>25.183619786180635</c:v>
                </c:pt>
                <c:pt idx="1068">
                  <c:v>24.584009791271573</c:v>
                </c:pt>
                <c:pt idx="1069">
                  <c:v>25.33243812957463</c:v>
                </c:pt>
                <c:pt idx="1070">
                  <c:v>24.729284840775232</c:v>
                </c:pt>
                <c:pt idx="1071">
                  <c:v>24.140492344566297</c:v>
                </c:pt>
                <c:pt idx="1072">
                  <c:v>23.56571871731472</c:v>
                </c:pt>
                <c:pt idx="1073">
                  <c:v>24.08136827166437</c:v>
                </c:pt>
                <c:pt idx="1074">
                  <c:v>24.869073789005697</c:v>
                </c:pt>
                <c:pt idx="1075">
                  <c:v>24.276952984505559</c:v>
                </c:pt>
                <c:pt idx="1076">
                  <c:v>25.103644580112569</c:v>
                </c:pt>
                <c:pt idx="1077">
                  <c:v>24.505938756776555</c:v>
                </c:pt>
                <c:pt idx="1078">
                  <c:v>27.085368786377114</c:v>
                </c:pt>
                <c:pt idx="1079">
                  <c:v>27.735169529558611</c:v>
                </c:pt>
                <c:pt idx="1080">
                  <c:v>27.074808350283405</c:v>
                </c:pt>
                <c:pt idx="1081">
                  <c:v>27.825146246705227</c:v>
                </c:pt>
                <c:pt idx="1082">
                  <c:v>27.162642764640818</c:v>
                </c:pt>
                <c:pt idx="1083">
                  <c:v>27.96957984167318</c:v>
                </c:pt>
                <c:pt idx="1084">
                  <c:v>29.54149460734763</c:v>
                </c:pt>
                <c:pt idx="1085">
                  <c:v>28.838125688125068</c:v>
                </c:pt>
                <c:pt idx="1086">
                  <c:v>29.598575076503042</c:v>
                </c:pt>
                <c:pt idx="1087">
                  <c:v>28.893847098491065</c:v>
                </c:pt>
                <c:pt idx="1088">
                  <c:v>29.549969786622231</c:v>
                </c:pt>
                <c:pt idx="1089">
                  <c:v>30.55632764884551</c:v>
                </c:pt>
                <c:pt idx="1090">
                  <c:v>31.305891276253952</c:v>
                </c:pt>
                <c:pt idx="1091">
                  <c:v>31.957584341105047</c:v>
                </c:pt>
                <c:pt idx="1092">
                  <c:v>32.830713285364453</c:v>
                </c:pt>
                <c:pt idx="1093">
                  <c:v>33.106172492855777</c:v>
                </c:pt>
                <c:pt idx="1094">
                  <c:v>32.317930290644924</c:v>
                </c:pt>
                <c:pt idx="1095">
                  <c:v>34.759812902772424</c:v>
                </c:pt>
                <c:pt idx="1096">
                  <c:v>33.932198309849269</c:v>
                </c:pt>
                <c:pt idx="1097">
                  <c:v>36.517979302471907</c:v>
                </c:pt>
                <c:pt idx="1098">
                  <c:v>37.178122652413052</c:v>
                </c:pt>
                <c:pt idx="1099">
                  <c:v>38.370691160688935</c:v>
                </c:pt>
                <c:pt idx="1100">
                  <c:v>37.457103275910626</c:v>
                </c:pt>
                <c:pt idx="1101">
                  <c:v>38.019648436007991</c:v>
                </c:pt>
                <c:pt idx="1102">
                  <c:v>38.27315680657923</c:v>
                </c:pt>
                <c:pt idx="1103">
                  <c:v>37.361891168327347</c:v>
                </c:pt>
                <c:pt idx="1104">
                  <c:v>37.256488997652887</c:v>
                </c:pt>
                <c:pt idx="1105">
                  <c:v>40.506382116756392</c:v>
                </c:pt>
                <c:pt idx="1106">
                  <c:v>39.54194444730981</c:v>
                </c:pt>
                <c:pt idx="1107">
                  <c:v>39.736707674754811</c:v>
                </c:pt>
                <c:pt idx="1108">
                  <c:v>40.079738444403503</c:v>
                </c:pt>
                <c:pt idx="1109">
                  <c:v>40.152506576679613</c:v>
                </c:pt>
                <c:pt idx="1110">
                  <c:v>39.196494515330102</c:v>
                </c:pt>
                <c:pt idx="1111">
                  <c:v>39.53788750306034</c:v>
                </c:pt>
                <c:pt idx="1112">
                  <c:v>38.596509229177954</c:v>
                </c:pt>
                <c:pt idx="1113">
                  <c:v>39.115663771340387</c:v>
                </c:pt>
                <c:pt idx="1114">
                  <c:v>39.480719395832281</c:v>
                </c:pt>
                <c:pt idx="1115">
                  <c:v>38.540702267360082</c:v>
                </c:pt>
                <c:pt idx="1116">
                  <c:v>37.623066499089603</c:v>
                </c:pt>
                <c:pt idx="1117">
                  <c:v>36.72727920149223</c:v>
                </c:pt>
                <c:pt idx="1118">
                  <c:v>35.852820172885274</c:v>
                </c:pt>
                <c:pt idx="1119">
                  <c:v>34.999181597340389</c:v>
                </c:pt>
                <c:pt idx="1120">
                  <c:v>34.165867749784667</c:v>
                </c:pt>
                <c:pt idx="1121">
                  <c:v>33.352394708123128</c:v>
                </c:pt>
                <c:pt idx="1122">
                  <c:v>32.558290072215435</c:v>
                </c:pt>
                <c:pt idx="1123">
                  <c:v>31.78309268954364</c:v>
                </c:pt>
                <c:pt idx="1124">
                  <c:v>31.026352387411649</c:v>
                </c:pt>
                <c:pt idx="1125">
                  <c:v>30.287629711520896</c:v>
                </c:pt>
                <c:pt idx="1126">
                  <c:v>29.566495670770397</c:v>
                </c:pt>
                <c:pt idx="1127">
                  <c:v>28.862531488133008</c:v>
                </c:pt>
                <c:pt idx="1128">
                  <c:v>28.175328357463176</c:v>
                </c:pt>
                <c:pt idx="1129">
                  <c:v>27.504487206095003</c:v>
                </c:pt>
                <c:pt idx="1130">
                  <c:v>27.982427986902266</c:v>
                </c:pt>
                <c:pt idx="1131">
                  <c:v>28.395774939595068</c:v>
                </c:pt>
                <c:pt idx="1132">
                  <c:v>29.510899345795185</c:v>
                </c:pt>
                <c:pt idx="1133">
                  <c:v>30.203044599466729</c:v>
                </c:pt>
                <c:pt idx="1134">
                  <c:v>29.483924489955616</c:v>
                </c:pt>
                <c:pt idx="1135">
                  <c:v>30.276426287813816</c:v>
                </c:pt>
                <c:pt idx="1136">
                  <c:v>29.55555899524682</c:v>
                </c:pt>
                <c:pt idx="1137">
                  <c:v>30.023140923931418</c:v>
                </c:pt>
                <c:pt idx="1138">
                  <c:v>29.308304235266384</c:v>
                </c:pt>
                <c:pt idx="1139">
                  <c:v>28.610487467760041</c:v>
                </c:pt>
                <c:pt idx="1140">
                  <c:v>33.595975861384801</c:v>
                </c:pt>
                <c:pt idx="1141">
                  <c:v>33.341619293256592</c:v>
                </c:pt>
                <c:pt idx="1142">
                  <c:v>33.741318833893338</c:v>
                </c:pt>
                <c:pt idx="1143">
                  <c:v>33.882906480705401</c:v>
                </c:pt>
                <c:pt idx="1144">
                  <c:v>33.076170612117174</c:v>
                </c:pt>
                <c:pt idx="1145">
                  <c:v>32.2886427404001</c:v>
                </c:pt>
                <c:pt idx="1146">
                  <c:v>32.703698865628667</c:v>
                </c:pt>
                <c:pt idx="1147">
                  <c:v>37.837991749780365</c:v>
                </c:pt>
                <c:pt idx="1148">
                  <c:v>36.937087184309405</c:v>
                </c:pt>
                <c:pt idx="1149">
                  <c:v>36.057632727540131</c:v>
                </c:pt>
                <c:pt idx="1150">
                  <c:v>35.199117662598702</c:v>
                </c:pt>
                <c:pt idx="1151">
                  <c:v>35.707424384917779</c:v>
                </c:pt>
                <c:pt idx="1152">
                  <c:v>34.857247613848308</c:v>
                </c:pt>
                <c:pt idx="1153">
                  <c:v>37.197479813518584</c:v>
                </c:pt>
                <c:pt idx="1154">
                  <c:v>42.171492198910997</c:v>
                </c:pt>
                <c:pt idx="1155">
                  <c:v>41.167409051317875</c:v>
                </c:pt>
                <c:pt idx="1156">
                  <c:v>41.384208835810306</c:v>
                </c:pt>
                <c:pt idx="1157">
                  <c:v>40.398870530195772</c:v>
                </c:pt>
                <c:pt idx="1158">
                  <c:v>40.721921231857777</c:v>
                </c:pt>
                <c:pt idx="1159">
                  <c:v>39.752351678718306</c:v>
                </c:pt>
                <c:pt idx="1160">
                  <c:v>38.805867114939296</c:v>
                </c:pt>
                <c:pt idx="1161">
                  <c:v>37.881917897916935</c:v>
                </c:pt>
                <c:pt idx="1162">
                  <c:v>36.979967471776057</c:v>
                </c:pt>
                <c:pt idx="1163">
                  <c:v>37.419420627209959</c:v>
                </c:pt>
                <c:pt idx="1164">
                  <c:v>36.52848204084782</c:v>
                </c:pt>
                <c:pt idx="1165">
                  <c:v>36.989113420827636</c:v>
                </c:pt>
                <c:pt idx="1166">
                  <c:v>36.108420244141264</c:v>
                </c:pt>
                <c:pt idx="1167">
                  <c:v>36.709219762137899</c:v>
                </c:pt>
                <c:pt idx="1168">
                  <c:v>35.835190720182233</c:v>
                </c:pt>
                <c:pt idx="1169">
                  <c:v>34.981971893511229</c:v>
                </c:pt>
                <c:pt idx="1170">
                  <c:v>35.387829705570482</c:v>
                </c:pt>
                <c:pt idx="1171">
                  <c:v>34.545262331628329</c:v>
                </c:pt>
                <c:pt idx="1172">
                  <c:v>34.676613228494318</c:v>
                </c:pt>
                <c:pt idx="1173">
                  <c:v>33.850979580196835</c:v>
                </c:pt>
                <c:pt idx="1174">
                  <c:v>34.378218161620723</c:v>
                </c:pt>
                <c:pt idx="1175">
                  <c:v>37.535617729201185</c:v>
                </c:pt>
                <c:pt idx="1176">
                  <c:v>36.641912545172588</c:v>
                </c:pt>
                <c:pt idx="1177">
                  <c:v>36.54491462743038</c:v>
                </c:pt>
                <c:pt idx="1178">
                  <c:v>35.67479761249156</c:v>
                </c:pt>
                <c:pt idx="1179">
                  <c:v>37.019897669336999</c:v>
                </c:pt>
                <c:pt idx="1180">
                  <c:v>36.138471534352782</c:v>
                </c:pt>
                <c:pt idx="1181">
                  <c:v>36.069674593058664</c:v>
                </c:pt>
                <c:pt idx="1182">
                  <c:v>42.705468055128698</c:v>
                </c:pt>
                <c:pt idx="1183">
                  <c:v>45.97438548238754</c:v>
                </c:pt>
                <c:pt idx="1184">
                  <c:v>46.080566780425933</c:v>
                </c:pt>
                <c:pt idx="1185">
                  <c:v>48.991243761844366</c:v>
                </c:pt>
                <c:pt idx="1186">
                  <c:v>48.653714148467117</c:v>
                </c:pt>
                <c:pt idx="1187">
                  <c:v>47.495292383027426</c:v>
                </c:pt>
                <c:pt idx="1188">
                  <c:v>46.364452088193438</c:v>
                </c:pt>
                <c:pt idx="1189">
                  <c:v>45.260536562284074</c:v>
                </c:pt>
                <c:pt idx="1190">
                  <c:v>45.78042854889636</c:v>
                </c:pt>
                <c:pt idx="1191">
                  <c:v>46.238037392970256</c:v>
                </c:pt>
                <c:pt idx="1192">
                  <c:v>45.137131740756679</c:v>
                </c:pt>
                <c:pt idx="1193">
                  <c:v>44.994938127881518</c:v>
                </c:pt>
                <c:pt idx="1194">
                  <c:v>47.1757015057891</c:v>
                </c:pt>
                <c:pt idx="1195">
                  <c:v>46.052470517556024</c:v>
                </c:pt>
                <c:pt idx="1196">
                  <c:v>44.955983124280884</c:v>
                </c:pt>
                <c:pt idx="1197">
                  <c:v>48.756983526083722</c:v>
                </c:pt>
                <c:pt idx="1198">
                  <c:v>48.301841061176965</c:v>
                </c:pt>
                <c:pt idx="1199">
                  <c:v>47.151797226387039</c:v>
                </c:pt>
                <c:pt idx="1200">
                  <c:v>47.557706816234969</c:v>
                </c:pt>
                <c:pt idx="1201">
                  <c:v>49.39702332061033</c:v>
                </c:pt>
                <c:pt idx="1202">
                  <c:v>48.220903717738658</c:v>
                </c:pt>
                <c:pt idx="1203">
                  <c:v>47.072786962554403</c:v>
                </c:pt>
                <c:pt idx="1204">
                  <c:v>47.49724441582692</c:v>
                </c:pt>
                <c:pt idx="1205">
                  <c:v>47.288762405926278</c:v>
                </c:pt>
                <c:pt idx="1206">
                  <c:v>48.625291872451839</c:v>
                </c:pt>
                <c:pt idx="1207">
                  <c:v>51.010261113583937</c:v>
                </c:pt>
                <c:pt idx="1208">
                  <c:v>54.180612039450985</c:v>
                </c:pt>
                <c:pt idx="1209">
                  <c:v>54.459145086130725</c:v>
                </c:pt>
                <c:pt idx="1210">
                  <c:v>53.162498774556184</c:v>
                </c:pt>
                <c:pt idx="1211">
                  <c:v>55.205891660876276</c:v>
                </c:pt>
                <c:pt idx="1212">
                  <c:v>53.891465668950651</c:v>
                </c:pt>
                <c:pt idx="1213">
                  <c:v>52.608335533975634</c:v>
                </c:pt>
                <c:pt idx="1214">
                  <c:v>51.355756116500025</c:v>
                </c:pt>
                <c:pt idx="1215">
                  <c:v>50.133000018488119</c:v>
                </c:pt>
                <c:pt idx="1216">
                  <c:v>51.724690494238402</c:v>
                </c:pt>
                <c:pt idx="1217">
                  <c:v>53.104388339613678</c:v>
                </c:pt>
                <c:pt idx="1218">
                  <c:v>56.35895052200383</c:v>
                </c:pt>
                <c:pt idx="1219">
                  <c:v>55.017070747670402</c:v>
                </c:pt>
                <c:pt idx="1220">
                  <c:v>56.967045253678251</c:v>
                </c:pt>
                <c:pt idx="1221">
                  <c:v>55.610687033352576</c:v>
                </c:pt>
                <c:pt idx="1222">
                  <c:v>58.284908770653708</c:v>
                </c:pt>
                <c:pt idx="1223">
                  <c:v>56.897172847542905</c:v>
                </c:pt>
                <c:pt idx="1224">
                  <c:v>59.761621113077595</c:v>
                </c:pt>
                <c:pt idx="1225">
                  <c:v>58.338725372290035</c:v>
                </c:pt>
                <c:pt idx="1226">
                  <c:v>58.415874768187891</c:v>
                </c:pt>
                <c:pt idx="1227">
                  <c:v>60.732592035611987</c:v>
                </c:pt>
                <c:pt idx="1228">
                  <c:v>60.443482701430746</c:v>
                </c:pt>
                <c:pt idx="1229">
                  <c:v>62.583185494253826</c:v>
                </c:pt>
                <c:pt idx="1230">
                  <c:v>61.093109649152545</c:v>
                </c:pt>
                <c:pt idx="1231">
                  <c:v>61.257464181315576</c:v>
                </c:pt>
                <c:pt idx="1232">
                  <c:v>64.174572176998538</c:v>
                </c:pt>
                <c:pt idx="1233">
                  <c:v>63.218034744212858</c:v>
                </c:pt>
                <c:pt idx="1234">
                  <c:v>67.453367250303032</c:v>
                </c:pt>
                <c:pt idx="1235">
                  <c:v>66.414144220533913</c:v>
                </c:pt>
                <c:pt idx="1236">
                  <c:v>69.353283643854539</c:v>
                </c:pt>
                <c:pt idx="1237">
                  <c:v>67.702014985667532</c:v>
                </c:pt>
                <c:pt idx="1238">
                  <c:v>67.53680034315164</c:v>
                </c:pt>
                <c:pt idx="1239">
                  <c:v>70.670686049267076</c:v>
                </c:pt>
                <c:pt idx="1240">
                  <c:v>71.034907809998813</c:v>
                </c:pt>
                <c:pt idx="1241">
                  <c:v>69.343600481189313</c:v>
                </c:pt>
                <c:pt idx="1242">
                  <c:v>69.304871898303858</c:v>
                </c:pt>
                <c:pt idx="1243">
                  <c:v>70.118922567391863</c:v>
                </c:pt>
                <c:pt idx="1244">
                  <c:v>70.25590060150158</c:v>
                </c:pt>
                <c:pt idx="1245">
                  <c:v>68.58314106337059</c:v>
                </c:pt>
                <c:pt idx="1246">
                  <c:v>72.108518657099864</c:v>
                </c:pt>
                <c:pt idx="1247">
                  <c:v>71.572244403359392</c:v>
                </c:pt>
                <c:pt idx="1248">
                  <c:v>75.498310012803216</c:v>
                </c:pt>
                <c:pt idx="1249">
                  <c:v>73.700731202974566</c:v>
                </c:pt>
                <c:pt idx="1250">
                  <c:v>77.678737602903738</c:v>
                </c:pt>
                <c:pt idx="1251">
                  <c:v>75.829243850453651</c:v>
                </c:pt>
                <c:pt idx="1252">
                  <c:v>78.243904711157128</c:v>
                </c:pt>
                <c:pt idx="1253">
                  <c:v>78.076192694224815</c:v>
                </c:pt>
                <c:pt idx="1254">
                  <c:v>76.217235725314694</c:v>
                </c:pt>
                <c:pt idx="1255">
                  <c:v>76.030801541378636</c:v>
                </c:pt>
                <c:pt idx="1256">
                  <c:v>81.557163409441046</c:v>
                </c:pt>
                <c:pt idx="1257">
                  <c:v>80.976088090168645</c:v>
                </c:pt>
                <c:pt idx="1258">
                  <c:v>79.048085992783683</c:v>
                </c:pt>
                <c:pt idx="1259">
                  <c:v>84.471369659622169</c:v>
                </c:pt>
                <c:pt idx="1260">
                  <c:v>85.191432286774017</c:v>
                </c:pt>
                <c:pt idx="1261">
                  <c:v>83.163064851374642</c:v>
                </c:pt>
                <c:pt idx="1262">
                  <c:v>83.989396640627632</c:v>
                </c:pt>
                <c:pt idx="1263">
                  <c:v>82.769268149184114</c:v>
                </c:pt>
                <c:pt idx="1264">
                  <c:v>83.428809383727355</c:v>
                </c:pt>
                <c:pt idx="1265">
                  <c:v>81.442409160305274</c:v>
                </c:pt>
                <c:pt idx="1266">
                  <c:v>79.503304180298002</c:v>
                </c:pt>
                <c:pt idx="1267">
                  <c:v>83.513820747433769</c:v>
                </c:pt>
                <c:pt idx="1268">
                  <c:v>81.79922977725677</c:v>
                </c:pt>
                <c:pt idx="1269">
                  <c:v>82.835390973036368</c:v>
                </c:pt>
                <c:pt idx="1270">
                  <c:v>80.863119759392646</c:v>
                </c:pt>
                <c:pt idx="1271">
                  <c:v>81.640997860359491</c:v>
                </c:pt>
                <c:pt idx="1272">
                  <c:v>79.697164577969986</c:v>
                </c:pt>
                <c:pt idx="1273">
                  <c:v>77.799613040399265</c:v>
                </c:pt>
                <c:pt idx="1274">
                  <c:v>82.349074634675475</c:v>
                </c:pt>
                <c:pt idx="1275">
                  <c:v>81.942572857659385</c:v>
                </c:pt>
                <c:pt idx="1276">
                  <c:v>83.018678265810351</c:v>
                </c:pt>
                <c:pt idx="1277">
                  <c:v>84.522352592814869</c:v>
                </c:pt>
                <c:pt idx="1278">
                  <c:v>83.317248959652616</c:v>
                </c:pt>
                <c:pt idx="1279">
                  <c:v>83.321147793946608</c:v>
                </c:pt>
                <c:pt idx="1280">
                  <c:v>81.337310941709788</c:v>
                </c:pt>
                <c:pt idx="1281">
                  <c:v>87.484565443097651</c:v>
                </c:pt>
                <c:pt idx="1282">
                  <c:v>85.401599599214379</c:v>
                </c:pt>
                <c:pt idx="1283">
                  <c:v>88.122680561137841</c:v>
                </c:pt>
                <c:pt idx="1284">
                  <c:v>86.024521500158372</c:v>
                </c:pt>
                <c:pt idx="1285">
                  <c:v>84.590080512059359</c:v>
                </c:pt>
                <c:pt idx="1286">
                  <c:v>83.176459547486516</c:v>
                </c:pt>
                <c:pt idx="1287">
                  <c:v>81.196067653498744</c:v>
                </c:pt>
                <c:pt idx="1288">
                  <c:v>80.331327947463066</c:v>
                </c:pt>
                <c:pt idx="1289">
                  <c:v>78.418677282047284</c:v>
                </c:pt>
                <c:pt idx="1290">
                  <c:v>77.555232584855688</c:v>
                </c:pt>
                <c:pt idx="1291">
                  <c:v>76.615607999501975</c:v>
                </c:pt>
                <c:pt idx="1292">
                  <c:v>75.77152209475193</c:v>
                </c:pt>
                <c:pt idx="1293">
                  <c:v>75.086914425829264</c:v>
                </c:pt>
                <c:pt idx="1294">
                  <c:v>74.347273606166667</c:v>
                </c:pt>
                <c:pt idx="1295">
                  <c:v>73.34329090125793</c:v>
                </c:pt>
                <c:pt idx="1296">
                  <c:v>72.669950641704176</c:v>
                </c:pt>
                <c:pt idx="1297">
                  <c:v>70.939713721663594</c:v>
                </c:pt>
                <c:pt idx="1298">
                  <c:v>69.967696728290647</c:v>
                </c:pt>
                <c:pt idx="1299">
                  <c:v>69.264346806188485</c:v>
                </c:pt>
                <c:pt idx="1300">
                  <c:v>68.602100453660185</c:v>
                </c:pt>
                <c:pt idx="1301">
                  <c:v>68.175383776192092</c:v>
                </c:pt>
                <c:pt idx="1302">
                  <c:v>66.552160352949429</c:v>
                </c:pt>
                <c:pt idx="1303">
                  <c:v>66.289323201688731</c:v>
                </c:pt>
                <c:pt idx="1304">
                  <c:v>65.995601220696145</c:v>
                </c:pt>
                <c:pt idx="1305">
                  <c:v>67.616658334489088</c:v>
                </c:pt>
                <c:pt idx="1306">
                  <c:v>66.006737897953627</c:v>
                </c:pt>
                <c:pt idx="1307">
                  <c:v>65.245958424192821</c:v>
                </c:pt>
                <c:pt idx="1308">
                  <c:v>63.692483223616804</c:v>
                </c:pt>
                <c:pt idx="1309">
                  <c:v>66.363900289721172</c:v>
                </c:pt>
                <c:pt idx="1310">
                  <c:v>65.704426473299236</c:v>
                </c:pt>
                <c:pt idx="1311">
                  <c:v>68.471059176315919</c:v>
                </c:pt>
                <c:pt idx="1312">
                  <c:v>67.431653005451253</c:v>
                </c:pt>
                <c:pt idx="1313">
                  <c:v>69.843661267226224</c:v>
                </c:pt>
                <c:pt idx="1314">
                  <c:v>68.554907427530367</c:v>
                </c:pt>
                <c:pt idx="1315">
                  <c:v>66.922647726874885</c:v>
                </c:pt>
                <c:pt idx="1316">
                  <c:v>65.329251352425487</c:v>
                </c:pt>
                <c:pt idx="1317">
                  <c:v>65.178292986891549</c:v>
                </c:pt>
                <c:pt idx="1318">
                  <c:v>63.626428868156033</c:v>
                </c:pt>
                <c:pt idx="1319">
                  <c:v>63.207013895104701</c:v>
                </c:pt>
                <c:pt idx="1320">
                  <c:v>64.042418326173632</c:v>
                </c:pt>
                <c:pt idx="1321">
                  <c:v>62.517598842217119</c:v>
                </c:pt>
                <c:pt idx="1322">
                  <c:v>65.593917917402422</c:v>
                </c:pt>
                <c:pt idx="1323">
                  <c:v>64.806991300321414</c:v>
                </c:pt>
                <c:pt idx="1324">
                  <c:v>66.334015316980427</c:v>
                </c:pt>
                <c:pt idx="1325">
                  <c:v>66.405086380861846</c:v>
                </c:pt>
                <c:pt idx="1326">
                  <c:v>68.740846228936562</c:v>
                </c:pt>
                <c:pt idx="1327">
                  <c:v>67.524183223485693</c:v>
                </c:pt>
                <c:pt idx="1328">
                  <c:v>65.916464575307458</c:v>
                </c:pt>
                <c:pt idx="1329">
                  <c:v>65.034143990181093</c:v>
                </c:pt>
                <c:pt idx="1330">
                  <c:v>67.755545323748208</c:v>
                </c:pt>
                <c:pt idx="1331">
                  <c:v>71.025175196992294</c:v>
                </c:pt>
                <c:pt idx="1332">
                  <c:v>74.260218644682951</c:v>
                </c:pt>
                <c:pt idx="1333">
                  <c:v>74.638951534095256</c:v>
                </c:pt>
                <c:pt idx="1334">
                  <c:v>77.484595545188228</c:v>
                </c:pt>
                <c:pt idx="1335">
                  <c:v>78.441128984588502</c:v>
                </c:pt>
                <c:pt idx="1336">
                  <c:v>84.154268770669731</c:v>
                </c:pt>
                <c:pt idx="1337">
                  <c:v>85.534571895177592</c:v>
                </c:pt>
                <c:pt idx="1338">
                  <c:v>86.639748754816225</c:v>
                </c:pt>
                <c:pt idx="1339">
                  <c:v>84.576897593987269</c:v>
                </c:pt>
                <c:pt idx="1340">
                  <c:v>88.041019079844716</c:v>
                </c:pt>
                <c:pt idx="1341">
                  <c:v>91.313875768419848</c:v>
                </c:pt>
                <c:pt idx="1342">
                  <c:v>94.385759678695564</c:v>
                </c:pt>
                <c:pt idx="1343">
                  <c:v>92.138479686345676</c:v>
                </c:pt>
                <c:pt idx="1344">
                  <c:v>89.944706360480296</c:v>
                </c:pt>
                <c:pt idx="1345">
                  <c:v>88.072213351897432</c:v>
                </c:pt>
                <c:pt idx="1346">
                  <c:v>85.975255891137962</c:v>
                </c:pt>
                <c:pt idx="1347">
                  <c:v>85.06822598896801</c:v>
                </c:pt>
                <c:pt idx="1348">
                  <c:v>83.042792036849718</c:v>
                </c:pt>
                <c:pt idx="1349">
                  <c:v>81.065582702639006</c:v>
                </c:pt>
                <c:pt idx="1350">
                  <c:v>84.458235495433314</c:v>
                </c:pt>
                <c:pt idx="1351">
                  <c:v>88.072444174113471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391168"/>
        <c:axId val="434973448"/>
      </c:lineChart>
      <c:dateAx>
        <c:axId val="434391168"/>
        <c:scaling>
          <c:orientation val="minMax"/>
        </c:scaling>
        <c:delete val="0"/>
        <c:axPos val="b"/>
        <c:numFmt formatCode="[$-410]d\-mmm\-yy;@" sourceLinked="0"/>
        <c:majorTickMark val="out"/>
        <c:minorTickMark val="none"/>
        <c:tickLblPos val="nextTo"/>
        <c:txPr>
          <a:bodyPr/>
          <a:lstStyle/>
          <a:p>
            <a:pPr>
              <a:defRPr sz="1050" baseline="0"/>
            </a:pPr>
            <a:endParaRPr lang="it-IT"/>
          </a:p>
        </c:txPr>
        <c:crossAx val="434973448"/>
        <c:crosses val="autoZero"/>
        <c:auto val="1"/>
        <c:lblOffset val="100"/>
        <c:baseTimeUnit val="days"/>
        <c:majorUnit val="8"/>
        <c:majorTimeUnit val="days"/>
      </c:dateAx>
      <c:valAx>
        <c:axId val="434973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34391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126998</xdr:colOff>
      <xdr:row>0</xdr:row>
      <xdr:rowOff>24824</xdr:rowOff>
    </xdr:from>
    <xdr:to>
      <xdr:col>30</xdr:col>
      <xdr:colOff>560917</xdr:colOff>
      <xdr:row>30</xdr:row>
      <xdr:rowOff>179917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arrama/Google%20Drive/ATLETI/SILVA/ProgrammazioneSilva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arrama/Menu%20Avvio/Documents/Allename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-ATLETA"/>
      <sheetName val="PIANO LAVORO"/>
      <sheetName val="CTL-ATL-TSB"/>
      <sheetName val="Grafico"/>
      <sheetName val="Pivot Completi"/>
      <sheetName val="Dati completi"/>
      <sheetName val="ZONE"/>
      <sheetName val="Calcolo valori"/>
      <sheetName val="CREA IF e TSS"/>
      <sheetName val="VO2MAXPROGRAM"/>
      <sheetName val="END"/>
      <sheetName val="SUB-FTP"/>
      <sheetName val="FTP"/>
      <sheetName val="LT"/>
      <sheetName val="VO2"/>
      <sheetName val="AC"/>
      <sheetName val="SFR"/>
      <sheetName val="Foglio1"/>
    </sheetNames>
    <sheetDataSet>
      <sheetData sheetId="0">
        <row r="1">
          <cell r="B1">
            <v>335</v>
          </cell>
          <cell r="D1">
            <v>174</v>
          </cell>
        </row>
      </sheetData>
      <sheetData sheetId="1" refreshError="1"/>
      <sheetData sheetId="2">
        <row r="1">
          <cell r="D1" t="str">
            <v>Date</v>
          </cell>
          <cell r="E1" t="str">
            <v>TSB</v>
          </cell>
          <cell r="F1" t="str">
            <v>ATL</v>
          </cell>
          <cell r="G1" t="str">
            <v>CTL</v>
          </cell>
        </row>
        <row r="2">
          <cell r="D2">
            <v>41982</v>
          </cell>
        </row>
        <row r="3">
          <cell r="D3">
            <v>41983</v>
          </cell>
          <cell r="E3">
            <v>0</v>
          </cell>
          <cell r="F3">
            <v>6.5</v>
          </cell>
          <cell r="G3">
            <v>1.1000000000000001</v>
          </cell>
        </row>
        <row r="4">
          <cell r="D4">
            <v>41984</v>
          </cell>
          <cell r="E4">
            <v>-5.4</v>
          </cell>
          <cell r="F4">
            <v>5.5714285714285712</v>
          </cell>
          <cell r="G4">
            <v>1.073809523809524</v>
          </cell>
        </row>
        <row r="5">
          <cell r="D5">
            <v>41985</v>
          </cell>
          <cell r="E5">
            <v>-4.4976190476190467</v>
          </cell>
          <cell r="F5">
            <v>4.7755102040816322</v>
          </cell>
          <cell r="G5">
            <v>1.0482426303854877</v>
          </cell>
        </row>
        <row r="6">
          <cell r="D6">
            <v>41986</v>
          </cell>
          <cell r="E6">
            <v>-3.7272675736961443</v>
          </cell>
          <cell r="F6">
            <v>4.093294460641399</v>
          </cell>
          <cell r="G6">
            <v>1.0232844725191665</v>
          </cell>
        </row>
        <row r="7">
          <cell r="D7">
            <v>41987</v>
          </cell>
          <cell r="E7">
            <v>-3.0700099881222327</v>
          </cell>
          <cell r="F7">
            <v>28.103252394835486</v>
          </cell>
          <cell r="G7">
            <v>5.0980396041258524</v>
          </cell>
        </row>
        <row r="8">
          <cell r="D8">
            <v>41988</v>
          </cell>
          <cell r="E8">
            <v>-23.005212790709635</v>
          </cell>
          <cell r="F8">
            <v>24.195216338430416</v>
          </cell>
          <cell r="G8">
            <v>4.9944434230752366</v>
          </cell>
        </row>
        <row r="9">
          <cell r="D9">
            <v>41989</v>
          </cell>
          <cell r="E9">
            <v>-19.200772915355181</v>
          </cell>
          <cell r="F9">
            <v>20.738756861511785</v>
          </cell>
          <cell r="G9">
            <v>4.8755281034782074</v>
          </cell>
        </row>
        <row r="10">
          <cell r="D10">
            <v>41990</v>
          </cell>
          <cell r="E10">
            <v>-15.863228758033578</v>
          </cell>
          <cell r="F10">
            <v>17.884220167010103</v>
          </cell>
          <cell r="G10">
            <v>4.7774679105382498</v>
          </cell>
        </row>
        <row r="11">
          <cell r="D11">
            <v>41991</v>
          </cell>
          <cell r="E11">
            <v>-13.106752256471854</v>
          </cell>
          <cell r="F11">
            <v>15.329331571722946</v>
          </cell>
          <cell r="G11">
            <v>4.6637186745730537</v>
          </cell>
        </row>
        <row r="12">
          <cell r="D12">
            <v>41992</v>
          </cell>
          <cell r="E12">
            <v>-10.665612897149892</v>
          </cell>
          <cell r="F12">
            <v>13.248141347191098</v>
          </cell>
          <cell r="G12">
            <v>4.5707968013689335</v>
          </cell>
        </row>
        <row r="13">
          <cell r="D13">
            <v>41993</v>
          </cell>
          <cell r="E13">
            <v>-8.6773445458221641</v>
          </cell>
          <cell r="F13">
            <v>25.896692583306653</v>
          </cell>
          <cell r="G13">
            <v>6.8854921156220543</v>
          </cell>
        </row>
        <row r="14">
          <cell r="D14">
            <v>41994</v>
          </cell>
          <cell r="E14">
            <v>-19.011200467684599</v>
          </cell>
          <cell r="F14">
            <v>22.197165071405703</v>
          </cell>
          <cell r="G14">
            <v>6.7215518271548627</v>
          </cell>
        </row>
        <row r="15">
          <cell r="D15">
            <v>41995</v>
          </cell>
          <cell r="E15">
            <v>-15.475613244250841</v>
          </cell>
          <cell r="F15">
            <v>42.765284346919174</v>
          </cell>
          <cell r="G15">
            <v>10.51803868841308</v>
          </cell>
        </row>
        <row r="16">
          <cell r="D16">
            <v>41996</v>
          </cell>
          <cell r="E16">
            <v>-32.247245658506095</v>
          </cell>
          <cell r="F16">
            <v>36.655958011645005</v>
          </cell>
          <cell r="G16">
            <v>10.267609195831817</v>
          </cell>
        </row>
        <row r="17">
          <cell r="D17">
            <v>41997</v>
          </cell>
          <cell r="E17">
            <v>-26.388348815813188</v>
          </cell>
          <cell r="F17">
            <v>31.419392581410005</v>
          </cell>
          <cell r="G17">
            <v>10.023142310216773</v>
          </cell>
        </row>
        <row r="18">
          <cell r="D18">
            <v>41998</v>
          </cell>
          <cell r="E18">
            <v>-21.396250271193232</v>
          </cell>
          <cell r="F18">
            <v>26.930907926922863</v>
          </cell>
          <cell r="G18">
            <v>9.7844960647354213</v>
          </cell>
        </row>
        <row r="19">
          <cell r="D19">
            <v>41999</v>
          </cell>
          <cell r="E19">
            <v>-17.146411862187442</v>
          </cell>
          <cell r="F19">
            <v>23.083635365933883</v>
          </cell>
          <cell r="G19">
            <v>9.551531872717911</v>
          </cell>
        </row>
        <row r="20">
          <cell r="D20">
            <v>42000</v>
          </cell>
          <cell r="E20">
            <v>-13.532103493215972</v>
          </cell>
          <cell r="F20">
            <v>19.785973170800471</v>
          </cell>
          <cell r="G20">
            <v>9.3241144471770081</v>
          </cell>
        </row>
        <row r="21">
          <cell r="D21">
            <v>42001</v>
          </cell>
          <cell r="E21">
            <v>-10.461858723623463</v>
          </cell>
          <cell r="F21">
            <v>16.959405574971832</v>
          </cell>
          <cell r="G21">
            <v>9.1021117222442225</v>
          </cell>
        </row>
        <row r="22">
          <cell r="D22">
            <v>42002</v>
          </cell>
          <cell r="E22">
            <v>-7.8572938527276097</v>
          </cell>
          <cell r="F22">
            <v>14.536633349975856</v>
          </cell>
          <cell r="G22">
            <v>8.8853947764765024</v>
          </cell>
        </row>
        <row r="23">
          <cell r="D23">
            <v>42003</v>
          </cell>
          <cell r="E23">
            <v>-5.651238573499354</v>
          </cell>
          <cell r="F23">
            <v>12.459971442836448</v>
          </cell>
          <cell r="G23">
            <v>8.6738377579889665</v>
          </cell>
        </row>
        <row r="24">
          <cell r="D24">
            <v>42004</v>
          </cell>
          <cell r="E24">
            <v>-3.7861336848474814</v>
          </cell>
          <cell r="F24">
            <v>10.67997552243124</v>
          </cell>
          <cell r="G24">
            <v>8.4673178113701812</v>
          </cell>
        </row>
        <row r="25">
          <cell r="D25">
            <v>42005</v>
          </cell>
          <cell r="E25">
            <v>-2.212657711061059</v>
          </cell>
          <cell r="F25">
            <v>9.1542647335124911</v>
          </cell>
          <cell r="G25">
            <v>8.2657150063375582</v>
          </cell>
        </row>
        <row r="26">
          <cell r="D26">
            <v>42006</v>
          </cell>
          <cell r="E26">
            <v>-0.88854972717493297</v>
          </cell>
          <cell r="F26">
            <v>7.8465126287249927</v>
          </cell>
          <cell r="G26">
            <v>8.0689122680914256</v>
          </cell>
        </row>
        <row r="27">
          <cell r="D27">
            <v>42007</v>
          </cell>
          <cell r="E27">
            <v>0.22239963936643292</v>
          </cell>
          <cell r="F27">
            <v>6.7255822531928509</v>
          </cell>
          <cell r="G27">
            <v>7.8767953093273437</v>
          </cell>
        </row>
        <row r="28">
          <cell r="D28">
            <v>42008</v>
          </cell>
          <cell r="E28">
            <v>1.1512130561344929</v>
          </cell>
          <cell r="F28">
            <v>5.7647847884510153</v>
          </cell>
          <cell r="G28">
            <v>7.6892525638671687</v>
          </cell>
        </row>
        <row r="29">
          <cell r="D29">
            <v>42009</v>
          </cell>
          <cell r="E29">
            <v>1.9244677754161534</v>
          </cell>
          <cell r="F29">
            <v>4.9412441043865849</v>
          </cell>
          <cell r="G29">
            <v>7.5061751218703314</v>
          </cell>
        </row>
        <row r="30">
          <cell r="D30">
            <v>42010</v>
          </cell>
          <cell r="E30">
            <v>2.5649310174837465</v>
          </cell>
          <cell r="F30">
            <v>4.2353520894742154</v>
          </cell>
          <cell r="G30">
            <v>7.3274566665877048</v>
          </cell>
        </row>
        <row r="31">
          <cell r="D31">
            <v>42011</v>
          </cell>
          <cell r="E31">
            <v>3.0921045771134894</v>
          </cell>
          <cell r="F31">
            <v>3.630301790977899</v>
          </cell>
          <cell r="G31">
            <v>7.1529934126213313</v>
          </cell>
        </row>
        <row r="32">
          <cell r="D32">
            <v>42012</v>
          </cell>
          <cell r="E32">
            <v>3.5226916216434323</v>
          </cell>
          <cell r="F32">
            <v>3.1116872494096279</v>
          </cell>
          <cell r="G32">
            <v>6.9826840456541568</v>
          </cell>
        </row>
        <row r="33">
          <cell r="D33">
            <v>42013</v>
          </cell>
          <cell r="E33">
            <v>3.8709967962445289</v>
          </cell>
          <cell r="F33">
            <v>2.6671604994939666</v>
          </cell>
          <cell r="G33">
            <v>6.8164296636147723</v>
          </cell>
        </row>
        <row r="34">
          <cell r="D34">
            <v>42014</v>
          </cell>
          <cell r="E34">
            <v>4.1492691641208062</v>
          </cell>
          <cell r="F34">
            <v>2.2861375709948284</v>
          </cell>
          <cell r="G34">
            <v>6.6541337192429921</v>
          </cell>
        </row>
        <row r="35">
          <cell r="D35">
            <v>42015</v>
          </cell>
          <cell r="E35">
            <v>4.3679961482481637</v>
          </cell>
          <cell r="F35">
            <v>1.9595464894241386</v>
          </cell>
          <cell r="G35">
            <v>6.4957019640229205</v>
          </cell>
        </row>
        <row r="36">
          <cell r="D36">
            <v>42016</v>
          </cell>
          <cell r="E36">
            <v>4.5361554745987824</v>
          </cell>
          <cell r="F36">
            <v>1.6796112766492617</v>
          </cell>
          <cell r="G36">
            <v>6.3410423934509463</v>
          </cell>
        </row>
        <row r="37">
          <cell r="D37">
            <v>42017</v>
          </cell>
          <cell r="E37">
            <v>4.6614311168016851</v>
          </cell>
          <cell r="F37">
            <v>1.4396668085565101</v>
          </cell>
          <cell r="G37">
            <v>6.190065193606876</v>
          </cell>
        </row>
        <row r="38">
          <cell r="D38">
            <v>42018</v>
          </cell>
          <cell r="E38">
            <v>4.7503983850503655</v>
          </cell>
          <cell r="F38">
            <v>1.2340001216198657</v>
          </cell>
          <cell r="G38">
            <v>6.0426826889971883</v>
          </cell>
        </row>
        <row r="39">
          <cell r="D39">
            <v>42019</v>
          </cell>
          <cell r="E39">
            <v>4.808682567377323</v>
          </cell>
          <cell r="F39">
            <v>1.0577143899598849</v>
          </cell>
          <cell r="G39">
            <v>5.898809291640112</v>
          </cell>
        </row>
        <row r="40">
          <cell r="D40">
            <v>42020</v>
          </cell>
          <cell r="E40">
            <v>4.8410949016802274</v>
          </cell>
          <cell r="F40">
            <v>0.90661233425132992</v>
          </cell>
          <cell r="G40">
            <v>5.7583614513629664</v>
          </cell>
        </row>
        <row r="41">
          <cell r="D41">
            <v>42021</v>
          </cell>
          <cell r="E41">
            <v>4.8517491171116367</v>
          </cell>
          <cell r="F41">
            <v>0.77709628650113993</v>
          </cell>
          <cell r="G41">
            <v>5.6212576072828959</v>
          </cell>
        </row>
        <row r="42">
          <cell r="D42">
            <v>42022</v>
          </cell>
          <cell r="E42">
            <v>4.8441613207817564</v>
          </cell>
          <cell r="F42">
            <v>0.66608253128669137</v>
          </cell>
          <cell r="G42">
            <v>5.4874181404428271</v>
          </cell>
        </row>
        <row r="43">
          <cell r="D43">
            <v>42023</v>
          </cell>
          <cell r="E43">
            <v>4.8213356091561357</v>
          </cell>
          <cell r="F43">
            <v>0.57092788396002114</v>
          </cell>
          <cell r="G43">
            <v>5.3567653275751406</v>
          </cell>
        </row>
        <row r="44">
          <cell r="D44">
            <v>42024</v>
          </cell>
          <cell r="E44">
            <v>4.7858374436151196</v>
          </cell>
          <cell r="F44">
            <v>0.48936675768001814</v>
          </cell>
          <cell r="G44">
            <v>5.2292232959662091</v>
          </cell>
        </row>
        <row r="45">
          <cell r="D45">
            <v>42025</v>
          </cell>
          <cell r="E45">
            <v>4.7398565382861912</v>
          </cell>
          <cell r="F45">
            <v>0.41945722086858694</v>
          </cell>
          <cell r="G45">
            <v>5.104717979395585</v>
          </cell>
        </row>
        <row r="46">
          <cell r="D46">
            <v>42026</v>
          </cell>
          <cell r="E46">
            <v>4.6852607585269981</v>
          </cell>
          <cell r="F46">
            <v>0.35953476074450308</v>
          </cell>
          <cell r="G46">
            <v>4.9831770751242619</v>
          </cell>
        </row>
        <row r="47">
          <cell r="D47">
            <v>42027</v>
          </cell>
          <cell r="E47">
            <v>4.6236423143797589</v>
          </cell>
          <cell r="F47">
            <v>0.3081726520667169</v>
          </cell>
          <cell r="G47">
            <v>4.8645300019070179</v>
          </cell>
        </row>
        <row r="48">
          <cell r="D48">
            <v>42028</v>
          </cell>
          <cell r="E48">
            <v>4.5563573498403009</v>
          </cell>
          <cell r="F48">
            <v>0.26414798748575735</v>
          </cell>
          <cell r="G48">
            <v>4.7487078590044698</v>
          </cell>
        </row>
        <row r="49">
          <cell r="D49">
            <v>42029</v>
          </cell>
          <cell r="E49">
            <v>4.4845598715187123</v>
          </cell>
          <cell r="F49">
            <v>0.22641256070207771</v>
          </cell>
          <cell r="G49">
            <v>4.6356433861710302</v>
          </cell>
        </row>
        <row r="50">
          <cell r="D50">
            <v>42030</v>
          </cell>
          <cell r="E50">
            <v>4.4092308254689527</v>
          </cell>
          <cell r="F50">
            <v>0.19406790917320949</v>
          </cell>
          <cell r="G50">
            <v>4.5252709245955298</v>
          </cell>
        </row>
        <row r="51">
          <cell r="D51">
            <v>42031</v>
          </cell>
          <cell r="E51">
            <v>4.3312030154223207</v>
          </cell>
          <cell r="F51">
            <v>0.16634392214846527</v>
          </cell>
          <cell r="G51">
            <v>4.4175263787718269</v>
          </cell>
        </row>
        <row r="52">
          <cell r="D52">
            <v>42032</v>
          </cell>
          <cell r="E52">
            <v>4.2511824566233614</v>
          </cell>
          <cell r="F52">
            <v>0.14258050469868452</v>
          </cell>
          <cell r="G52">
            <v>4.3123471792772596</v>
          </cell>
        </row>
        <row r="53">
          <cell r="D53">
            <v>42033</v>
          </cell>
          <cell r="E53">
            <v>4.1697666745785753</v>
          </cell>
          <cell r="F53">
            <v>0.12221186117030103</v>
          </cell>
          <cell r="G53">
            <v>4.2096722464373251</v>
          </cell>
        </row>
        <row r="54">
          <cell r="D54">
            <v>42034</v>
          </cell>
          <cell r="E54">
            <v>4.0874603852670237</v>
          </cell>
          <cell r="F54">
            <v>0.10475302386025803</v>
          </cell>
          <cell r="G54">
            <v>4.1094419548554839</v>
          </cell>
        </row>
        <row r="55">
          <cell r="D55">
            <v>42035</v>
          </cell>
          <cell r="E55">
            <v>4.0046889309952256</v>
          </cell>
          <cell r="F55">
            <v>8.9788306165935458E-2</v>
          </cell>
          <cell r="G55">
            <v>4.0115980987874966</v>
          </cell>
        </row>
        <row r="56">
          <cell r="D56">
            <v>42036</v>
          </cell>
          <cell r="E56">
            <v>3.9218097926215614</v>
          </cell>
          <cell r="F56">
            <v>7.6961405285087534E-2</v>
          </cell>
          <cell r="G56">
            <v>3.9160838583401754</v>
          </cell>
        </row>
        <row r="57">
          <cell r="D57">
            <v>42037</v>
          </cell>
          <cell r="E57">
            <v>3.8391224530550878</v>
          </cell>
          <cell r="F57">
            <v>6.596691881578931E-2</v>
          </cell>
          <cell r="G57">
            <v>3.8228437664749331</v>
          </cell>
        </row>
        <row r="58">
          <cell r="D58">
            <v>42038</v>
          </cell>
          <cell r="E58">
            <v>3.7568768476591439</v>
          </cell>
          <cell r="F58">
            <v>5.654307327067655E-2</v>
          </cell>
          <cell r="G58">
            <v>3.7318236767969584</v>
          </cell>
        </row>
        <row r="59">
          <cell r="D59">
            <v>42039</v>
          </cell>
          <cell r="E59">
            <v>3.6752806035262817</v>
          </cell>
          <cell r="F59">
            <v>4.846549137486561E-2</v>
          </cell>
          <cell r="G59">
            <v>3.6429707321113165</v>
          </cell>
        </row>
        <row r="60">
          <cell r="D60">
            <v>42040</v>
          </cell>
          <cell r="E60">
            <v>3.5945052407364511</v>
          </cell>
          <cell r="F60">
            <v>4.1541849749884806E-2</v>
          </cell>
          <cell r="G60">
            <v>3.5562333337277137</v>
          </cell>
        </row>
        <row r="61">
          <cell r="D61">
            <v>42041</v>
          </cell>
          <cell r="E61">
            <v>3.5146914839778289</v>
          </cell>
          <cell r="F61">
            <v>3.5607299785615547E-2</v>
          </cell>
          <cell r="G61">
            <v>3.4715611114961016</v>
          </cell>
        </row>
        <row r="62">
          <cell r="D62">
            <v>42042</v>
          </cell>
          <cell r="E62">
            <v>3.435953811710486</v>
          </cell>
          <cell r="F62">
            <v>3.0520542673384755E-2</v>
          </cell>
          <cell r="G62">
            <v>3.3889048945557181</v>
          </cell>
        </row>
        <row r="63">
          <cell r="D63">
            <v>42043</v>
          </cell>
          <cell r="E63">
            <v>3.3583843518823335</v>
          </cell>
          <cell r="F63">
            <v>2.6160465148615503E-2</v>
          </cell>
          <cell r="G63">
            <v>3.3082166827805821</v>
          </cell>
        </row>
        <row r="64">
          <cell r="D64">
            <v>42044</v>
          </cell>
          <cell r="E64">
            <v>3.2820562176319665</v>
          </cell>
          <cell r="F64">
            <v>2.2423255841670431E-2</v>
          </cell>
          <cell r="G64">
            <v>3.2294496189048538</v>
          </cell>
        </row>
        <row r="65">
          <cell r="D65">
            <v>42045</v>
          </cell>
          <cell r="E65">
            <v>3.2070263630631834</v>
          </cell>
          <cell r="F65">
            <v>1.9219933578574655E-2</v>
          </cell>
          <cell r="G65">
            <v>3.152557961311881</v>
          </cell>
        </row>
        <row r="66">
          <cell r="D66">
            <v>42046</v>
          </cell>
          <cell r="E66">
            <v>3.1333380277333065</v>
          </cell>
          <cell r="F66">
            <v>1.647422878163542E-2</v>
          </cell>
          <cell r="G66">
            <v>3.0774970574711218</v>
          </cell>
        </row>
        <row r="67">
          <cell r="D67">
            <v>42047</v>
          </cell>
          <cell r="E67">
            <v>3.0610228286894863</v>
          </cell>
          <cell r="F67">
            <v>1.4120767527116074E-2</v>
          </cell>
          <cell r="G67">
            <v>3.0042233180075235</v>
          </cell>
        </row>
        <row r="68">
          <cell r="D68">
            <v>42048</v>
          </cell>
          <cell r="E68">
            <v>2.9901025504804073</v>
          </cell>
          <cell r="F68">
            <v>1.2103515023242349E-2</v>
          </cell>
          <cell r="G68">
            <v>2.9326941913882969</v>
          </cell>
        </row>
        <row r="69">
          <cell r="D69">
            <v>42049</v>
          </cell>
          <cell r="E69">
            <v>2.9205906763650544</v>
          </cell>
          <cell r="F69">
            <v>1.0374441448493442E-2</v>
          </cell>
          <cell r="G69">
            <v>2.8628681392123849</v>
          </cell>
        </row>
        <row r="70">
          <cell r="D70">
            <v>42050</v>
          </cell>
          <cell r="E70">
            <v>2.8524936977638915</v>
          </cell>
          <cell r="F70">
            <v>8.8923783844229495E-3</v>
          </cell>
          <cell r="G70">
            <v>2.7947046120882804</v>
          </cell>
        </row>
        <row r="71">
          <cell r="D71">
            <v>42051</v>
          </cell>
          <cell r="E71">
            <v>2.7858122337038576</v>
          </cell>
          <cell r="F71">
            <v>7.6220386152196715E-3</v>
          </cell>
          <cell r="G71">
            <v>2.7281640260861786</v>
          </cell>
        </row>
        <row r="72">
          <cell r="D72">
            <v>42052</v>
          </cell>
          <cell r="E72">
            <v>2.7205419874709591</v>
          </cell>
          <cell r="F72">
            <v>6.5331759559025754E-3</v>
          </cell>
          <cell r="G72">
            <v>2.6632077397507934</v>
          </cell>
        </row>
        <row r="73">
          <cell r="D73">
            <v>42053</v>
          </cell>
          <cell r="E73">
            <v>2.656674563794891</v>
          </cell>
          <cell r="F73">
            <v>5.59986510505935E-3</v>
          </cell>
          <cell r="G73">
            <v>2.5997980316614888</v>
          </cell>
        </row>
        <row r="74">
          <cell r="D74">
            <v>42054</v>
          </cell>
          <cell r="E74">
            <v>2.5941981665564295</v>
          </cell>
          <cell r="F74">
            <v>4.7998843757651568E-3</v>
          </cell>
          <cell r="G74">
            <v>2.5378980785266916</v>
          </cell>
        </row>
        <row r="75">
          <cell r="D75">
            <v>42055</v>
          </cell>
          <cell r="E75">
            <v>2.5330981941509263</v>
          </cell>
          <cell r="F75">
            <v>4.114186607798706E-3</v>
          </cell>
          <cell r="G75">
            <v>2.4774719337998654</v>
          </cell>
        </row>
        <row r="76">
          <cell r="D76">
            <v>42056</v>
          </cell>
          <cell r="E76">
            <v>2.4733577471920669</v>
          </cell>
          <cell r="F76">
            <v>3.5264456638274622E-3</v>
          </cell>
          <cell r="G76">
            <v>2.4184845068046306</v>
          </cell>
        </row>
        <row r="77">
          <cell r="D77">
            <v>42057</v>
          </cell>
          <cell r="E77">
            <v>2.414958061140803</v>
          </cell>
          <cell r="F77">
            <v>3.0226677118521104E-3</v>
          </cell>
          <cell r="G77">
            <v>2.3609015423569013</v>
          </cell>
        </row>
        <row r="78">
          <cell r="D78">
            <v>42058</v>
          </cell>
          <cell r="E78">
            <v>2.3578788746450492</v>
          </cell>
          <cell r="F78">
            <v>2.5908580387303802E-3</v>
          </cell>
          <cell r="G78">
            <v>2.3046896008722131</v>
          </cell>
        </row>
        <row r="79">
          <cell r="D79">
            <v>42059</v>
          </cell>
          <cell r="E79">
            <v>2.3020987428334827</v>
          </cell>
          <cell r="F79">
            <v>2.2207354617688971E-3</v>
          </cell>
          <cell r="G79">
            <v>2.2498160389466841</v>
          </cell>
        </row>
        <row r="80">
          <cell r="D80">
            <v>42060</v>
          </cell>
          <cell r="E80">
            <v>2.2475953034849154</v>
          </cell>
          <cell r="F80">
            <v>1.9034875386590546E-3</v>
          </cell>
          <cell r="G80">
            <v>2.1962489904003344</v>
          </cell>
        </row>
        <row r="81">
          <cell r="D81">
            <v>42061</v>
          </cell>
          <cell r="E81">
            <v>2.1943455028616752</v>
          </cell>
          <cell r="F81">
            <v>1.6315607474220468E-3</v>
          </cell>
          <cell r="G81">
            <v>2.1439573477717548</v>
          </cell>
        </row>
        <row r="82">
          <cell r="D82">
            <v>42062</v>
          </cell>
          <cell r="E82">
            <v>2.1423257870243329</v>
          </cell>
          <cell r="F82">
            <v>1.3984806406474686E-3</v>
          </cell>
          <cell r="G82">
            <v>2.0929107442533796</v>
          </cell>
        </row>
        <row r="83">
          <cell r="D83">
            <v>42063</v>
          </cell>
          <cell r="E83">
            <v>2.0915122636127323</v>
          </cell>
          <cell r="F83">
            <v>1.1986976919835446E-3</v>
          </cell>
          <cell r="G83">
            <v>2.0430795360568705</v>
          </cell>
        </row>
        <row r="84">
          <cell r="D84">
            <v>42064</v>
          </cell>
          <cell r="E84">
            <v>2.0418808383648872</v>
          </cell>
          <cell r="F84">
            <v>1.027455164557324E-3</v>
          </cell>
          <cell r="G84">
            <v>1.9944347851983737</v>
          </cell>
        </row>
        <row r="85">
          <cell r="D85">
            <v>42065</v>
          </cell>
          <cell r="E85">
            <v>1.9934073300338164</v>
          </cell>
          <cell r="F85">
            <v>8.806758553348491E-4</v>
          </cell>
          <cell r="G85">
            <v>1.9469482426936504</v>
          </cell>
        </row>
        <row r="86">
          <cell r="D86">
            <v>42066</v>
          </cell>
          <cell r="E86">
            <v>1.9460675668383156</v>
          </cell>
          <cell r="F86">
            <v>7.5486501885844211E-4</v>
          </cell>
          <cell r="G86">
            <v>1.9005923321533253</v>
          </cell>
        </row>
        <row r="87">
          <cell r="D87">
            <v>42067</v>
          </cell>
          <cell r="E87">
            <v>1.8998374671344669</v>
          </cell>
          <cell r="F87">
            <v>6.4702715902152186E-4</v>
          </cell>
          <cell r="G87">
            <v>1.8553401337687223</v>
          </cell>
        </row>
        <row r="88">
          <cell r="D88">
            <v>42068</v>
          </cell>
          <cell r="E88">
            <v>1.8546931066097008</v>
          </cell>
          <cell r="F88">
            <v>5.5459470773273304E-4</v>
          </cell>
          <cell r="G88">
            <v>1.8111653686789908</v>
          </cell>
        </row>
        <row r="89">
          <cell r="D89">
            <v>42069</v>
          </cell>
          <cell r="E89">
            <v>1.810610773971258</v>
          </cell>
          <cell r="F89">
            <v>4.7536689234234261E-4</v>
          </cell>
          <cell r="G89">
            <v>1.7680423837104433</v>
          </cell>
        </row>
        <row r="90">
          <cell r="D90">
            <v>42070</v>
          </cell>
          <cell r="E90">
            <v>1.767567016818101</v>
          </cell>
          <cell r="F90">
            <v>4.0745733629343652E-4</v>
          </cell>
          <cell r="G90">
            <v>1.7259461364792423</v>
          </cell>
        </row>
        <row r="91">
          <cell r="D91">
            <v>42071</v>
          </cell>
          <cell r="E91">
            <v>1.725538679142949</v>
          </cell>
          <cell r="F91">
            <v>3.4924914539437416E-4</v>
          </cell>
          <cell r="G91">
            <v>1.6848521808487842</v>
          </cell>
        </row>
        <row r="92">
          <cell r="D92">
            <v>42072</v>
          </cell>
          <cell r="E92">
            <v>1.6845029317033897</v>
          </cell>
          <cell r="F92">
            <v>2.9935641033803501E-4</v>
          </cell>
          <cell r="G92">
            <v>1.6447366527333369</v>
          </cell>
        </row>
        <row r="93">
          <cell r="D93">
            <v>42073</v>
          </cell>
          <cell r="E93">
            <v>1.644437296322999</v>
          </cell>
          <cell r="F93">
            <v>2.5659120886117285E-4</v>
          </cell>
          <cell r="G93">
            <v>1.605576256239686</v>
          </cell>
        </row>
        <row r="94">
          <cell r="D94">
            <v>42074</v>
          </cell>
          <cell r="E94">
            <v>1.6053196650308248</v>
          </cell>
          <cell r="F94">
            <v>2.1993532188100529E-4</v>
          </cell>
          <cell r="G94">
            <v>1.567348250138741</v>
          </cell>
        </row>
        <row r="95">
          <cell r="D95">
            <v>42075</v>
          </cell>
          <cell r="E95">
            <v>1.56712831481686</v>
          </cell>
          <cell r="F95">
            <v>1.8851599018371881E-4</v>
          </cell>
          <cell r="G95">
            <v>1.5300304346592473</v>
          </cell>
        </row>
        <row r="96">
          <cell r="D96">
            <v>42076</v>
          </cell>
          <cell r="E96">
            <v>1.5298419186690635</v>
          </cell>
          <cell r="F96">
            <v>1.6158513444318755E-4</v>
          </cell>
          <cell r="G96">
            <v>1.4936011385959318</v>
          </cell>
        </row>
        <row r="97">
          <cell r="D97">
            <v>42077</v>
          </cell>
          <cell r="E97">
            <v>1.4934395534614886</v>
          </cell>
          <cell r="F97">
            <v>1.3850154380844646E-4</v>
          </cell>
          <cell r="G97">
            <v>1.4580392067246002</v>
          </cell>
        </row>
        <row r="98">
          <cell r="D98">
            <v>42078</v>
          </cell>
          <cell r="E98">
            <v>1.4579007051807917</v>
          </cell>
          <cell r="F98">
            <v>1.1871560897866839E-4</v>
          </cell>
          <cell r="G98">
            <v>1.4233239875168717</v>
          </cell>
        </row>
        <row r="99">
          <cell r="D99">
            <v>42079</v>
          </cell>
          <cell r="E99">
            <v>1.4232052719078931</v>
          </cell>
          <cell r="F99">
            <v>1.0175623626743004E-4</v>
          </cell>
          <cell r="G99">
            <v>1.3894353211474224</v>
          </cell>
        </row>
        <row r="100">
          <cell r="D100">
            <v>42080</v>
          </cell>
          <cell r="E100">
            <v>1.3893335649111549</v>
          </cell>
          <cell r="F100">
            <v>8.7219631086368608E-5</v>
          </cell>
          <cell r="G100">
            <v>1.3563535277867695</v>
          </cell>
        </row>
        <row r="101">
          <cell r="D101">
            <v>42081</v>
          </cell>
          <cell r="E101">
            <v>1.3562663081556832</v>
          </cell>
          <cell r="F101">
            <v>7.4759683788315948E-5</v>
          </cell>
          <cell r="G101">
            <v>1.3240593961727989</v>
          </cell>
        </row>
        <row r="102">
          <cell r="D102">
            <v>42082</v>
          </cell>
          <cell r="E102">
            <v>1.3239846364890107</v>
          </cell>
          <cell r="F102">
            <v>6.4079728961413673E-5</v>
          </cell>
          <cell r="G102">
            <v>1.2925341724543988</v>
          </cell>
        </row>
        <row r="103">
          <cell r="D103">
            <v>42083</v>
          </cell>
          <cell r="E103">
            <v>1.2924700927254373</v>
          </cell>
          <cell r="F103">
            <v>5.4925481966926005E-5</v>
          </cell>
          <cell r="G103">
            <v>1.2617595493007228</v>
          </cell>
        </row>
        <row r="104">
          <cell r="D104">
            <v>42084</v>
          </cell>
          <cell r="E104">
            <v>1.2617046238187559</v>
          </cell>
          <cell r="F104">
            <v>4.7078984543079434E-5</v>
          </cell>
          <cell r="G104">
            <v>1.2317176552697531</v>
          </cell>
        </row>
        <row r="105">
          <cell r="D105">
            <v>42085</v>
          </cell>
          <cell r="E105">
            <v>1.23167057628521</v>
          </cell>
          <cell r="F105">
            <v>4.0353415322639512E-5</v>
          </cell>
          <cell r="G105">
            <v>1.202391044429997</v>
          </cell>
        </row>
        <row r="106">
          <cell r="D106">
            <v>42086</v>
          </cell>
          <cell r="E106">
            <v>1.2023506910146744</v>
          </cell>
          <cell r="F106">
            <v>3.4588641705119578E-5</v>
          </cell>
          <cell r="G106">
            <v>1.1737626862292827</v>
          </cell>
        </row>
        <row r="107">
          <cell r="D107">
            <v>42087</v>
          </cell>
          <cell r="E107">
            <v>1.1737280975875777</v>
          </cell>
          <cell r="F107">
            <v>2.9647407175816782E-5</v>
          </cell>
          <cell r="G107">
            <v>1.145815955604776</v>
          </cell>
        </row>
        <row r="108">
          <cell r="D108">
            <v>42088</v>
          </cell>
          <cell r="E108">
            <v>1.1457863081976001</v>
          </cell>
          <cell r="F108">
            <v>2.5412063293557241E-5</v>
          </cell>
          <cell r="G108">
            <v>1.1185346233284719</v>
          </cell>
        </row>
        <row r="109">
          <cell r="D109">
            <v>42089</v>
          </cell>
          <cell r="E109">
            <v>1.1185092112651782</v>
          </cell>
          <cell r="F109">
            <v>2.1781768537334779E-5</v>
          </cell>
          <cell r="G109">
            <v>1.0919028465825558</v>
          </cell>
        </row>
        <row r="110">
          <cell r="D110">
            <v>42090</v>
          </cell>
          <cell r="E110">
            <v>1.0918810648140185</v>
          </cell>
          <cell r="F110">
            <v>1.8670087317715523E-5</v>
          </cell>
          <cell r="G110">
            <v>1.0659051597591616</v>
          </cell>
        </row>
        <row r="111">
          <cell r="D111">
            <v>42091</v>
          </cell>
          <cell r="E111">
            <v>1.0658864896718439</v>
          </cell>
          <cell r="F111">
            <v>1.6002931986613305E-5</v>
          </cell>
          <cell r="G111">
            <v>1.0405264654791815</v>
          </cell>
        </row>
        <row r="112">
          <cell r="D112">
            <v>42092</v>
          </cell>
          <cell r="E112">
            <v>1.0405104625471948</v>
          </cell>
          <cell r="F112">
            <v>1.3716798845668547E-5</v>
          </cell>
          <cell r="G112">
            <v>1.0157520258249153</v>
          </cell>
        </row>
        <row r="113">
          <cell r="D113">
            <v>42093</v>
          </cell>
          <cell r="E113">
            <v>1.0157383090260697</v>
          </cell>
          <cell r="F113">
            <v>1.1757256153430182E-5</v>
          </cell>
          <cell r="G113">
            <v>0.99156745378146494</v>
          </cell>
        </row>
        <row r="114">
          <cell r="D114">
            <v>42094</v>
          </cell>
          <cell r="E114">
            <v>0.9915556965253115</v>
          </cell>
          <cell r="F114">
            <v>1.0077648131511585E-5</v>
          </cell>
          <cell r="G114">
            <v>0.96795870488190627</v>
          </cell>
        </row>
        <row r="115">
          <cell r="D115">
            <v>42095</v>
          </cell>
          <cell r="E115">
            <v>0.96794862723377473</v>
          </cell>
          <cell r="F115">
            <v>8.6379841127242158E-6</v>
          </cell>
          <cell r="G115">
            <v>0.9449120690513847</v>
          </cell>
        </row>
        <row r="116">
          <cell r="D116">
            <v>42096</v>
          </cell>
          <cell r="E116">
            <v>0.94490343106727193</v>
          </cell>
          <cell r="F116">
            <v>7.4039863823350419E-6</v>
          </cell>
          <cell r="G116">
            <v>0.92241416264539933</v>
          </cell>
        </row>
        <row r="117">
          <cell r="D117">
            <v>42097</v>
          </cell>
          <cell r="E117">
            <v>0.922406758659017</v>
          </cell>
          <cell r="F117">
            <v>6.3462740420014647E-6</v>
          </cell>
          <cell r="G117">
            <v>0.90045192067765167</v>
          </cell>
        </row>
        <row r="118">
          <cell r="D118">
            <v>42098</v>
          </cell>
          <cell r="E118">
            <v>0.90044557440360973</v>
          </cell>
          <cell r="F118">
            <v>5.4396634645726843E-6</v>
          </cell>
          <cell r="G118">
            <v>0.87901258923294567</v>
          </cell>
        </row>
        <row r="119">
          <cell r="D119">
            <v>42099</v>
          </cell>
          <cell r="E119">
            <v>0.87900714956948112</v>
          </cell>
          <cell r="F119">
            <v>4.6625686839194433E-6</v>
          </cell>
          <cell r="G119">
            <v>0.85808371806073269</v>
          </cell>
        </row>
        <row r="120">
          <cell r="D120">
            <v>42100</v>
          </cell>
          <cell r="E120">
            <v>0.85807905549204877</v>
          </cell>
          <cell r="F120">
            <v>3.9964874433595232E-6</v>
          </cell>
          <cell r="G120">
            <v>0.83765315334500101</v>
          </cell>
        </row>
        <row r="121">
          <cell r="D121">
            <v>42101</v>
          </cell>
          <cell r="E121">
            <v>0.8376491568575577</v>
          </cell>
          <cell r="F121">
            <v>3.4255606657367342E-6</v>
          </cell>
          <cell r="G121">
            <v>0.81770903064631051</v>
          </cell>
        </row>
        <row r="122">
          <cell r="D122">
            <v>42102</v>
          </cell>
          <cell r="E122">
            <v>0.81770560508564483</v>
          </cell>
          <cell r="F122">
            <v>2.9361948563457723E-6</v>
          </cell>
          <cell r="G122">
            <v>0.79823976801187457</v>
          </cell>
        </row>
        <row r="123">
          <cell r="D123">
            <v>42103</v>
          </cell>
          <cell r="E123">
            <v>0.79823683181701821</v>
          </cell>
          <cell r="F123">
            <v>2.5167384482963761E-6</v>
          </cell>
          <cell r="G123">
            <v>0.77923405924968714</v>
          </cell>
        </row>
        <row r="124">
          <cell r="D124">
            <v>42104</v>
          </cell>
          <cell r="E124">
            <v>0.77923154251123883</v>
          </cell>
          <cell r="F124">
            <v>2.1572043842540367E-6</v>
          </cell>
          <cell r="G124">
            <v>0.76068086736278984</v>
          </cell>
        </row>
        <row r="125">
          <cell r="D125">
            <v>42105</v>
          </cell>
          <cell r="E125">
            <v>0.7606787101584056</v>
          </cell>
          <cell r="F125">
            <v>1.849032329360603E-6</v>
          </cell>
          <cell r="G125">
            <v>0.74256941813986632</v>
          </cell>
        </row>
        <row r="126">
          <cell r="D126">
            <v>42106</v>
          </cell>
          <cell r="E126">
            <v>0.74256756910753696</v>
          </cell>
          <cell r="F126">
            <v>1.5848848537376597E-6</v>
          </cell>
          <cell r="G126">
            <v>0.72488919389844098</v>
          </cell>
        </row>
        <row r="127">
          <cell r="D127">
            <v>42107</v>
          </cell>
          <cell r="E127">
            <v>0.72488760901358729</v>
          </cell>
          <cell r="F127">
            <v>1.3584727317751369E-6</v>
          </cell>
          <cell r="G127">
            <v>0.70762992737704955</v>
          </cell>
        </row>
        <row r="128">
          <cell r="D128">
            <v>42108</v>
          </cell>
          <cell r="E128">
            <v>0.7076285689043178</v>
          </cell>
          <cell r="F128">
            <v>1.1644051986644029E-6</v>
          </cell>
          <cell r="G128">
            <v>0.69078159577283405</v>
          </cell>
        </row>
        <row r="129">
          <cell r="D129">
            <v>42109</v>
          </cell>
          <cell r="E129">
            <v>0.69078043136763534</v>
          </cell>
          <cell r="F129">
            <v>9.9806159885520243E-7</v>
          </cell>
          <cell r="G129">
            <v>0.67433441492109991</v>
          </cell>
        </row>
        <row r="130">
          <cell r="D130">
            <v>42110</v>
          </cell>
          <cell r="E130">
            <v>0.6743334168595011</v>
          </cell>
          <cell r="F130">
            <v>8.5548137044731638E-7</v>
          </cell>
          <cell r="G130">
            <v>0.65827883361345463</v>
          </cell>
        </row>
        <row r="131">
          <cell r="D131">
            <v>42111</v>
          </cell>
          <cell r="E131">
            <v>0.65827797813208422</v>
          </cell>
          <cell r="F131">
            <v>7.3326974609769972E-7</v>
          </cell>
          <cell r="G131">
            <v>0.6426055280512295</v>
          </cell>
        </row>
        <row r="132">
          <cell r="D132">
            <v>42112</v>
          </cell>
          <cell r="E132">
            <v>0.64260479478148336</v>
          </cell>
          <cell r="F132">
            <v>6.2851692522659972E-7</v>
          </cell>
          <cell r="G132">
            <v>0.62730539643096217</v>
          </cell>
        </row>
        <row r="133">
          <cell r="D133">
            <v>42113</v>
          </cell>
          <cell r="E133">
            <v>0.627304767914037</v>
          </cell>
          <cell r="F133">
            <v>5.3872879305137114E-7</v>
          </cell>
          <cell r="G133">
            <v>0.61236955365879642</v>
          </cell>
        </row>
        <row r="134">
          <cell r="D134">
            <v>42114</v>
          </cell>
          <cell r="E134">
            <v>0.6123690149300034</v>
          </cell>
          <cell r="F134">
            <v>4.6176753690117523E-7</v>
          </cell>
          <cell r="G134">
            <v>0.59778932619072989</v>
          </cell>
        </row>
        <row r="135">
          <cell r="D135">
            <v>42115</v>
          </cell>
          <cell r="E135">
            <v>0.59778886442319301</v>
          </cell>
          <cell r="F135">
            <v>3.9580074591529304E-7</v>
          </cell>
          <cell r="G135">
            <v>0.58355624699571251</v>
          </cell>
        </row>
        <row r="136">
          <cell r="D136">
            <v>42116</v>
          </cell>
          <cell r="E136">
            <v>0.58355585119496656</v>
          </cell>
          <cell r="F136">
            <v>3.3925778221310834E-7</v>
          </cell>
          <cell r="G136">
            <v>0.5696620506386717</v>
          </cell>
        </row>
        <row r="137">
          <cell r="D137">
            <v>42117</v>
          </cell>
          <cell r="E137">
            <v>0.5696617113808895</v>
          </cell>
          <cell r="F137">
            <v>2.9079238475409288E-7</v>
          </cell>
          <cell r="G137">
            <v>0.55609866848060807</v>
          </cell>
        </row>
        <row r="138">
          <cell r="D138">
            <v>42118</v>
          </cell>
          <cell r="E138">
            <v>0.55609837768822334</v>
          </cell>
          <cell r="F138">
            <v>2.4925061550350819E-7</v>
          </cell>
          <cell r="G138">
            <v>0.54285822399297456</v>
          </cell>
        </row>
        <row r="139">
          <cell r="D139">
            <v>42119</v>
          </cell>
          <cell r="E139">
            <v>0.54285797474235908</v>
          </cell>
          <cell r="F139">
            <v>2.1364338471729274E-7</v>
          </cell>
          <cell r="G139">
            <v>0.52993302818361798</v>
          </cell>
        </row>
        <row r="140">
          <cell r="D140">
            <v>42120</v>
          </cell>
          <cell r="E140">
            <v>0.52993281454023322</v>
          </cell>
          <cell r="F140">
            <v>1.8312290118625093E-7</v>
          </cell>
          <cell r="G140">
            <v>0.51731557513162707</v>
          </cell>
        </row>
        <row r="141">
          <cell r="D141">
            <v>42121</v>
          </cell>
          <cell r="E141">
            <v>0.51731539200872589</v>
          </cell>
          <cell r="F141">
            <v>1.5696248673107222E-7</v>
          </cell>
          <cell r="G141">
            <v>0.50499853762849312</v>
          </cell>
        </row>
        <row r="142">
          <cell r="D142">
            <v>42122</v>
          </cell>
          <cell r="E142">
            <v>0.50499838066600633</v>
          </cell>
          <cell r="F142">
            <v>1.3453927434091903E-7</v>
          </cell>
          <cell r="G142">
            <v>0.49297476292305281</v>
          </cell>
        </row>
        <row r="143">
          <cell r="D143">
            <v>42123</v>
          </cell>
          <cell r="E143">
            <v>0.49297462838377848</v>
          </cell>
          <cell r="F143">
            <v>1.1531937800650203E-7</v>
          </cell>
          <cell r="G143">
            <v>0.48123726856774202</v>
          </cell>
        </row>
        <row r="144">
          <cell r="D144">
            <v>42124</v>
          </cell>
          <cell r="E144">
            <v>0.48123715324836402</v>
          </cell>
          <cell r="F144">
            <v>9.8845181148430312E-8</v>
          </cell>
          <cell r="G144">
            <v>0.46977923836374813</v>
          </cell>
        </row>
        <row r="145">
          <cell r="D145">
            <v>42125</v>
          </cell>
          <cell r="E145">
            <v>0.46977913951856698</v>
          </cell>
          <cell r="F145">
            <v>8.4724440984368837E-8</v>
          </cell>
          <cell r="G145">
            <v>0.45859401840270653</v>
          </cell>
        </row>
        <row r="146">
          <cell r="D146">
            <v>42126</v>
          </cell>
          <cell r="E146">
            <v>0.45859393367826556</v>
          </cell>
          <cell r="F146">
            <v>7.2620949415173291E-8</v>
          </cell>
          <cell r="G146">
            <v>0.44767511320264208</v>
          </cell>
        </row>
        <row r="147">
          <cell r="D147">
            <v>42127</v>
          </cell>
          <cell r="E147">
            <v>0.44767504058169266</v>
          </cell>
          <cell r="F147">
            <v>6.2246528070148539E-8</v>
          </cell>
          <cell r="G147">
            <v>0.43701618193591252</v>
          </cell>
        </row>
        <row r="148">
          <cell r="D148">
            <v>42128</v>
          </cell>
          <cell r="E148">
            <v>0.43701611968938447</v>
          </cell>
          <cell r="F148">
            <v>5.3354166917270172E-8</v>
          </cell>
          <cell r="G148">
            <v>0.42661103474696221</v>
          </cell>
        </row>
        <row r="149">
          <cell r="D149">
            <v>42129</v>
          </cell>
          <cell r="E149">
            <v>0.4266109813927953</v>
          </cell>
          <cell r="F149">
            <v>4.5732143071945858E-8</v>
          </cell>
          <cell r="G149">
            <v>0.41645362915774881</v>
          </cell>
        </row>
        <row r="150">
          <cell r="D150">
            <v>42130</v>
          </cell>
          <cell r="E150">
            <v>0.41645358342560573</v>
          </cell>
          <cell r="F150">
            <v>3.9198979775953591E-8</v>
          </cell>
          <cell r="G150">
            <v>0.4065380665587548</v>
          </cell>
        </row>
        <row r="151">
          <cell r="D151">
            <v>42131</v>
          </cell>
          <cell r="E151">
            <v>0.40653802735977501</v>
          </cell>
          <cell r="F151">
            <v>3.3599125522245938E-8</v>
          </cell>
          <cell r="G151">
            <v>0.39685858878354635</v>
          </cell>
        </row>
        <row r="152">
          <cell r="D152">
            <v>42132</v>
          </cell>
          <cell r="E152">
            <v>0.39685855518442081</v>
          </cell>
          <cell r="F152">
            <v>2.8799250447639375E-8</v>
          </cell>
          <cell r="G152">
            <v>0.38740957476489046</v>
          </cell>
        </row>
        <row r="153">
          <cell r="D153">
            <v>42133</v>
          </cell>
          <cell r="E153">
            <v>0.38740954596564003</v>
          </cell>
          <cell r="F153">
            <v>2.4685071812262323E-8</v>
          </cell>
          <cell r="G153">
            <v>0.37818553727048831</v>
          </cell>
        </row>
        <row r="154">
          <cell r="D154">
            <v>42134</v>
          </cell>
          <cell r="E154">
            <v>0.37818551258541649</v>
          </cell>
          <cell r="F154">
            <v>2.1158632981939133E-8</v>
          </cell>
          <cell r="G154">
            <v>0.36918111971642908</v>
          </cell>
        </row>
        <row r="155">
          <cell r="D155">
            <v>42135</v>
          </cell>
          <cell r="E155">
            <v>0.36918109855779613</v>
          </cell>
          <cell r="F155">
            <v>1.8135971127376399E-8</v>
          </cell>
          <cell r="G155">
            <v>0.36039109305651412</v>
          </cell>
        </row>
        <row r="156">
          <cell r="D156">
            <v>42136</v>
          </cell>
          <cell r="E156">
            <v>0.36039107492054301</v>
          </cell>
          <cell r="F156">
            <v>1.554511810917977E-8</v>
          </cell>
          <cell r="G156">
            <v>0.35181035274564476</v>
          </cell>
        </row>
        <row r="157">
          <cell r="D157">
            <v>42137</v>
          </cell>
          <cell r="E157">
            <v>0.35181033720052668</v>
          </cell>
          <cell r="F157">
            <v>1.3324386950725518E-8</v>
          </cell>
          <cell r="G157">
            <v>0.34343391577551036</v>
          </cell>
        </row>
        <row r="158">
          <cell r="D158">
            <v>42138</v>
          </cell>
          <cell r="E158">
            <v>0.34343390245112343</v>
          </cell>
          <cell r="F158">
            <v>1.1420903100621872E-8</v>
          </cell>
          <cell r="G158">
            <v>0.33525691778085537</v>
          </cell>
        </row>
        <row r="159">
          <cell r="D159">
            <v>42139</v>
          </cell>
          <cell r="E159">
            <v>0.33525690635995226</v>
          </cell>
          <cell r="F159">
            <v>9.7893455148187472E-9</v>
          </cell>
          <cell r="G159">
            <v>0.32727461021464455</v>
          </cell>
        </row>
        <row r="160">
          <cell r="D160">
            <v>42140</v>
          </cell>
          <cell r="E160">
            <v>0.32727460042529904</v>
          </cell>
          <cell r="F160">
            <v>8.3908675841303543E-9</v>
          </cell>
          <cell r="G160">
            <v>0.31948235759048632</v>
          </cell>
        </row>
        <row r="161">
          <cell r="D161">
            <v>42141</v>
          </cell>
          <cell r="E161">
            <v>0.31948234919961871</v>
          </cell>
          <cell r="F161">
            <v>7.1921722149688749E-9</v>
          </cell>
          <cell r="G161">
            <v>0.31187563479071284</v>
          </cell>
        </row>
        <row r="162">
          <cell r="D162">
            <v>42142</v>
          </cell>
          <cell r="E162">
            <v>0.31187562759854065</v>
          </cell>
          <cell r="F162">
            <v>6.1647190414018925E-9</v>
          </cell>
          <cell r="G162">
            <v>0.30445002443855301</v>
          </cell>
        </row>
        <row r="163">
          <cell r="D163">
            <v>42143</v>
          </cell>
          <cell r="E163">
            <v>0.30445001827383394</v>
          </cell>
          <cell r="F163">
            <v>5.2840448926301936E-9</v>
          </cell>
          <cell r="G163">
            <v>0.29720121433287316</v>
          </cell>
        </row>
        <row r="164">
          <cell r="D164">
            <v>42144</v>
          </cell>
          <cell r="E164">
            <v>0.2972012090488283</v>
          </cell>
          <cell r="F164">
            <v>4.5291813365401662E-9</v>
          </cell>
          <cell r="G164">
            <v>0.29012499494399524</v>
          </cell>
        </row>
        <row r="165">
          <cell r="D165">
            <v>42145</v>
          </cell>
          <cell r="E165">
            <v>0.29012499041481388</v>
          </cell>
          <cell r="F165">
            <v>3.8821554313201421E-9</v>
          </cell>
          <cell r="G165">
            <v>0.28321725696913819</v>
          </cell>
        </row>
        <row r="166">
          <cell r="D166">
            <v>42146</v>
          </cell>
          <cell r="E166">
            <v>0.28321725308698276</v>
          </cell>
          <cell r="F166">
            <v>3.3275617982744076E-9</v>
          </cell>
          <cell r="G166">
            <v>0.27647398894606345</v>
          </cell>
        </row>
        <row r="167">
          <cell r="D167">
            <v>42147</v>
          </cell>
          <cell r="E167">
            <v>0.27647398561850167</v>
          </cell>
          <cell r="F167">
            <v>2.8521958270923493E-9</v>
          </cell>
          <cell r="G167">
            <v>0.26989127492353815</v>
          </cell>
        </row>
        <row r="168">
          <cell r="D168">
            <v>42148</v>
          </cell>
          <cell r="E168">
            <v>0.26989127207134234</v>
          </cell>
          <cell r="F168">
            <v>2.4447392803648707E-9</v>
          </cell>
          <cell r="G168">
            <v>0.26346529218726344</v>
          </cell>
        </row>
        <row r="169">
          <cell r="D169">
            <v>42149</v>
          </cell>
          <cell r="E169">
            <v>0.26346528974252414</v>
          </cell>
          <cell r="F169">
            <v>2.0954908117413176E-9</v>
          </cell>
          <cell r="G169">
            <v>0.25719230903994766</v>
          </cell>
        </row>
        <row r="170">
          <cell r="D170">
            <v>42150</v>
          </cell>
          <cell r="E170">
            <v>0.25719230694445683</v>
          </cell>
          <cell r="F170">
            <v>1.796134981492558E-9</v>
          </cell>
          <cell r="G170">
            <v>0.25106868263423465</v>
          </cell>
        </row>
        <row r="171">
          <cell r="D171">
            <v>42151</v>
          </cell>
          <cell r="E171">
            <v>0.25106868083809969</v>
          </cell>
          <cell r="F171">
            <v>1.539544269850764E-9</v>
          </cell>
          <cell r="G171">
            <v>0.24509085685722906</v>
          </cell>
        </row>
        <row r="172">
          <cell r="D172">
            <v>42152</v>
          </cell>
          <cell r="E172">
            <v>0.24509085531768479</v>
          </cell>
          <cell r="F172">
            <v>1.3196093741577977E-9</v>
          </cell>
          <cell r="G172">
            <v>0.23925536026539027</v>
          </cell>
        </row>
        <row r="173">
          <cell r="D173">
            <v>42153</v>
          </cell>
          <cell r="E173">
            <v>0.2392553589457809</v>
          </cell>
          <cell r="F173">
            <v>1.1310937492781123E-9</v>
          </cell>
          <cell r="G173">
            <v>0.23355880406859525</v>
          </cell>
        </row>
        <row r="174">
          <cell r="D174">
            <v>42154</v>
          </cell>
          <cell r="E174">
            <v>0.2335588029375015</v>
          </cell>
          <cell r="F174">
            <v>9.6950892795266769E-10</v>
          </cell>
          <cell r="G174">
            <v>0.22799788016220013</v>
          </cell>
        </row>
        <row r="175">
          <cell r="D175">
            <v>42155</v>
          </cell>
          <cell r="E175">
            <v>0.22799787919269121</v>
          </cell>
          <cell r="F175">
            <v>8.3100765253085802E-10</v>
          </cell>
          <cell r="G175">
            <v>0.22256935920595727</v>
          </cell>
        </row>
        <row r="176">
          <cell r="D176">
            <v>42156</v>
          </cell>
          <cell r="E176">
            <v>0.22256935837494962</v>
          </cell>
          <cell r="F176">
            <v>7.1229227359787833E-10</v>
          </cell>
          <cell r="G176">
            <v>0.21727008874867257</v>
          </cell>
        </row>
        <row r="177">
          <cell r="D177">
            <v>42157</v>
          </cell>
          <cell r="E177">
            <v>0.21727008803638029</v>
          </cell>
          <cell r="F177">
            <v>6.1053623451246711E-10</v>
          </cell>
          <cell r="G177">
            <v>0.2120969913975137</v>
          </cell>
        </row>
        <row r="178">
          <cell r="D178">
            <v>42158</v>
          </cell>
          <cell r="E178">
            <v>0.21209699078697747</v>
          </cell>
          <cell r="F178">
            <v>5.2331677243925749E-10</v>
          </cell>
          <cell r="G178">
            <v>0.20704706303090623</v>
          </cell>
        </row>
        <row r="179">
          <cell r="D179">
            <v>42159</v>
          </cell>
          <cell r="E179">
            <v>0.20704706250758945</v>
          </cell>
          <cell r="F179">
            <v>4.485572335193636E-10</v>
          </cell>
          <cell r="G179">
            <v>0.20211737105397989</v>
          </cell>
        </row>
        <row r="180">
          <cell r="D180">
            <v>42160</v>
          </cell>
          <cell r="E180">
            <v>0.20211737060542265</v>
          </cell>
          <cell r="F180">
            <v>3.8447762873088309E-10</v>
          </cell>
          <cell r="G180">
            <v>0.19730505269555179</v>
          </cell>
        </row>
        <row r="181">
          <cell r="D181">
            <v>42161</v>
          </cell>
          <cell r="E181">
            <v>0.19730505231107417</v>
          </cell>
          <cell r="F181">
            <v>3.295522531978998E-10</v>
          </cell>
          <cell r="G181">
            <v>0.1926073133456577</v>
          </cell>
        </row>
        <row r="182">
          <cell r="D182">
            <v>42162</v>
          </cell>
          <cell r="E182">
            <v>0.19260731301610545</v>
          </cell>
          <cell r="F182">
            <v>2.8247335988391413E-10</v>
          </cell>
          <cell r="G182">
            <v>0.18802142493266585</v>
          </cell>
        </row>
        <row r="183">
          <cell r="D183">
            <v>42163</v>
          </cell>
        </row>
        <row r="184">
          <cell r="D184">
            <v>42164</v>
          </cell>
        </row>
        <row r="185">
          <cell r="D185">
            <v>42165</v>
          </cell>
        </row>
        <row r="186">
          <cell r="D186">
            <v>42166</v>
          </cell>
        </row>
        <row r="187">
          <cell r="D187">
            <v>42167</v>
          </cell>
        </row>
        <row r="188">
          <cell r="D188">
            <v>42168</v>
          </cell>
        </row>
        <row r="189">
          <cell r="D189">
            <v>42169</v>
          </cell>
        </row>
        <row r="190">
          <cell r="D190">
            <v>42170</v>
          </cell>
        </row>
        <row r="191">
          <cell r="D191">
            <v>42171</v>
          </cell>
        </row>
        <row r="192">
          <cell r="D192">
            <v>42172</v>
          </cell>
        </row>
        <row r="193">
          <cell r="D193">
            <v>42173</v>
          </cell>
        </row>
        <row r="194">
          <cell r="D194">
            <v>42174</v>
          </cell>
        </row>
        <row r="195">
          <cell r="D195">
            <v>42175</v>
          </cell>
        </row>
        <row r="196">
          <cell r="D196">
            <v>42176</v>
          </cell>
        </row>
        <row r="197">
          <cell r="D197">
            <v>42177</v>
          </cell>
        </row>
        <row r="198">
          <cell r="D198">
            <v>42178</v>
          </cell>
        </row>
        <row r="199">
          <cell r="D199">
            <v>42179</v>
          </cell>
        </row>
        <row r="200">
          <cell r="D200">
            <v>42180</v>
          </cell>
        </row>
        <row r="201">
          <cell r="D201">
            <v>42181</v>
          </cell>
        </row>
        <row r="202">
          <cell r="D202">
            <v>42182</v>
          </cell>
        </row>
        <row r="203">
          <cell r="D203">
            <v>42183</v>
          </cell>
        </row>
        <row r="204">
          <cell r="D204">
            <v>42184</v>
          </cell>
        </row>
        <row r="205">
          <cell r="D205">
            <v>42185</v>
          </cell>
        </row>
        <row r="206">
          <cell r="D206">
            <v>42186</v>
          </cell>
        </row>
        <row r="207">
          <cell r="D207">
            <v>42187</v>
          </cell>
        </row>
        <row r="208">
          <cell r="D208">
            <v>42188</v>
          </cell>
        </row>
        <row r="209">
          <cell r="D209">
            <v>42189</v>
          </cell>
        </row>
        <row r="210">
          <cell r="D210">
            <v>42190</v>
          </cell>
        </row>
        <row r="211">
          <cell r="D211">
            <v>42191</v>
          </cell>
        </row>
        <row r="212">
          <cell r="D212">
            <v>42192</v>
          </cell>
        </row>
        <row r="213">
          <cell r="D213">
            <v>42193</v>
          </cell>
        </row>
        <row r="214">
          <cell r="D214">
            <v>42194</v>
          </cell>
        </row>
        <row r="215">
          <cell r="D215">
            <v>42195</v>
          </cell>
        </row>
        <row r="216">
          <cell r="D216">
            <v>42196</v>
          </cell>
        </row>
        <row r="217">
          <cell r="D217">
            <v>42197</v>
          </cell>
        </row>
        <row r="218">
          <cell r="D218">
            <v>42198</v>
          </cell>
        </row>
        <row r="219">
          <cell r="D219">
            <v>42199</v>
          </cell>
        </row>
        <row r="220">
          <cell r="D220">
            <v>42200</v>
          </cell>
        </row>
        <row r="221">
          <cell r="D221">
            <v>42201</v>
          </cell>
        </row>
        <row r="222">
          <cell r="D222">
            <v>42202</v>
          </cell>
        </row>
        <row r="223">
          <cell r="D223">
            <v>42203</v>
          </cell>
        </row>
        <row r="224">
          <cell r="D224">
            <v>42204</v>
          </cell>
        </row>
        <row r="225">
          <cell r="D225">
            <v>42205</v>
          </cell>
        </row>
        <row r="226">
          <cell r="D226">
            <v>42206</v>
          </cell>
        </row>
        <row r="227">
          <cell r="D227">
            <v>42207</v>
          </cell>
        </row>
        <row r="228">
          <cell r="D228">
            <v>42208</v>
          </cell>
        </row>
        <row r="229">
          <cell r="D229">
            <v>42209</v>
          </cell>
        </row>
        <row r="230">
          <cell r="D230">
            <v>42210</v>
          </cell>
        </row>
        <row r="231">
          <cell r="D231">
            <v>42211</v>
          </cell>
        </row>
        <row r="232">
          <cell r="D232">
            <v>42212</v>
          </cell>
        </row>
        <row r="233">
          <cell r="D233">
            <v>42213</v>
          </cell>
        </row>
        <row r="234">
          <cell r="D234">
            <v>42214</v>
          </cell>
        </row>
        <row r="235">
          <cell r="D235">
            <v>42215</v>
          </cell>
        </row>
        <row r="236">
          <cell r="D236">
            <v>42216</v>
          </cell>
        </row>
        <row r="237">
          <cell r="D237">
            <v>42217</v>
          </cell>
        </row>
        <row r="238">
          <cell r="D238">
            <v>42218</v>
          </cell>
        </row>
        <row r="239">
          <cell r="D239">
            <v>42219</v>
          </cell>
        </row>
        <row r="240">
          <cell r="D240">
            <v>42220</v>
          </cell>
        </row>
        <row r="241">
          <cell r="D241">
            <v>42221</v>
          </cell>
        </row>
        <row r="242">
          <cell r="D242">
            <v>42222</v>
          </cell>
        </row>
        <row r="243">
          <cell r="D243">
            <v>42223</v>
          </cell>
        </row>
        <row r="244">
          <cell r="D244">
            <v>42224</v>
          </cell>
        </row>
        <row r="245">
          <cell r="D245">
            <v>42225</v>
          </cell>
        </row>
        <row r="246">
          <cell r="D246">
            <v>42226</v>
          </cell>
        </row>
        <row r="247">
          <cell r="D247">
            <v>42227</v>
          </cell>
        </row>
        <row r="248">
          <cell r="D248">
            <v>42228</v>
          </cell>
        </row>
        <row r="249">
          <cell r="D249">
            <v>42229</v>
          </cell>
        </row>
        <row r="250">
          <cell r="D250">
            <v>42230</v>
          </cell>
        </row>
        <row r="251">
          <cell r="D251">
            <v>42231</v>
          </cell>
        </row>
        <row r="252">
          <cell r="D252">
            <v>42232</v>
          </cell>
        </row>
        <row r="253">
          <cell r="D253">
            <v>42233</v>
          </cell>
        </row>
        <row r="254">
          <cell r="D254">
            <v>42234</v>
          </cell>
        </row>
        <row r="255">
          <cell r="D255">
            <v>42235</v>
          </cell>
        </row>
        <row r="256">
          <cell r="D256">
            <v>42236</v>
          </cell>
        </row>
        <row r="257">
          <cell r="D257">
            <v>42237</v>
          </cell>
        </row>
        <row r="258">
          <cell r="D258">
            <v>42238</v>
          </cell>
        </row>
        <row r="259">
          <cell r="D259">
            <v>42239</v>
          </cell>
        </row>
        <row r="260">
          <cell r="D260">
            <v>42240</v>
          </cell>
        </row>
        <row r="261">
          <cell r="D261">
            <v>42241</v>
          </cell>
        </row>
        <row r="262">
          <cell r="D262">
            <v>42242</v>
          </cell>
        </row>
        <row r="263">
          <cell r="D263">
            <v>42243</v>
          </cell>
        </row>
        <row r="264">
          <cell r="D264">
            <v>42244</v>
          </cell>
        </row>
        <row r="265">
          <cell r="D265">
            <v>42245</v>
          </cell>
        </row>
        <row r="266">
          <cell r="D266">
            <v>42246</v>
          </cell>
        </row>
        <row r="267">
          <cell r="D267">
            <v>42247</v>
          </cell>
        </row>
        <row r="268">
          <cell r="D268">
            <v>42248</v>
          </cell>
        </row>
        <row r="269">
          <cell r="D269">
            <v>42249</v>
          </cell>
        </row>
        <row r="270">
          <cell r="D270">
            <v>42250</v>
          </cell>
        </row>
        <row r="271">
          <cell r="D271">
            <v>42251</v>
          </cell>
        </row>
        <row r="272">
          <cell r="D272">
            <v>42252</v>
          </cell>
        </row>
        <row r="273">
          <cell r="D273">
            <v>42253</v>
          </cell>
        </row>
        <row r="274">
          <cell r="D274">
            <v>42254</v>
          </cell>
        </row>
        <row r="275">
          <cell r="D275">
            <v>42255</v>
          </cell>
        </row>
        <row r="276">
          <cell r="D276">
            <v>42256</v>
          </cell>
        </row>
        <row r="277">
          <cell r="D277">
            <v>42257</v>
          </cell>
        </row>
        <row r="278">
          <cell r="D278">
            <v>42258</v>
          </cell>
        </row>
        <row r="279">
          <cell r="D279">
            <v>42259</v>
          </cell>
        </row>
        <row r="280">
          <cell r="D280">
            <v>42260</v>
          </cell>
        </row>
        <row r="281">
          <cell r="D281">
            <v>42261</v>
          </cell>
        </row>
        <row r="282">
          <cell r="D282">
            <v>42262</v>
          </cell>
        </row>
        <row r="283">
          <cell r="D283">
            <v>42263</v>
          </cell>
        </row>
        <row r="284">
          <cell r="D284">
            <v>42264</v>
          </cell>
        </row>
        <row r="285">
          <cell r="D285">
            <v>42265</v>
          </cell>
        </row>
        <row r="286">
          <cell r="D286">
            <v>42266</v>
          </cell>
        </row>
        <row r="287">
          <cell r="D287">
            <v>42267</v>
          </cell>
        </row>
        <row r="288">
          <cell r="D288">
            <v>42268</v>
          </cell>
        </row>
        <row r="289">
          <cell r="D289">
            <v>42269</v>
          </cell>
        </row>
        <row r="290">
          <cell r="D290">
            <v>42270</v>
          </cell>
        </row>
        <row r="291">
          <cell r="D291">
            <v>42271</v>
          </cell>
        </row>
        <row r="292">
          <cell r="D292">
            <v>42272</v>
          </cell>
        </row>
        <row r="293">
          <cell r="D293">
            <v>42273</v>
          </cell>
        </row>
        <row r="294">
          <cell r="D294">
            <v>42274</v>
          </cell>
        </row>
        <row r="295">
          <cell r="D295">
            <v>42275</v>
          </cell>
        </row>
        <row r="296">
          <cell r="D296">
            <v>42276</v>
          </cell>
        </row>
        <row r="297">
          <cell r="D297">
            <v>42277</v>
          </cell>
        </row>
        <row r="298">
          <cell r="D298">
            <v>42278</v>
          </cell>
        </row>
        <row r="299">
          <cell r="D299">
            <v>42279</v>
          </cell>
        </row>
        <row r="300">
          <cell r="D300">
            <v>42280</v>
          </cell>
        </row>
        <row r="301">
          <cell r="D301">
            <v>42281</v>
          </cell>
        </row>
        <row r="302">
          <cell r="D302">
            <v>42282</v>
          </cell>
        </row>
        <row r="303">
          <cell r="D303">
            <v>42283</v>
          </cell>
        </row>
        <row r="304">
          <cell r="D304">
            <v>42284</v>
          </cell>
        </row>
        <row r="305">
          <cell r="D305">
            <v>42285</v>
          </cell>
        </row>
        <row r="306">
          <cell r="D306">
            <v>42286</v>
          </cell>
        </row>
        <row r="307">
          <cell r="D307">
            <v>42287</v>
          </cell>
        </row>
        <row r="308">
          <cell r="D308">
            <v>42288</v>
          </cell>
        </row>
        <row r="309">
          <cell r="D309">
            <v>42289</v>
          </cell>
        </row>
        <row r="310">
          <cell r="D310">
            <v>42290</v>
          </cell>
        </row>
        <row r="311">
          <cell r="D311">
            <v>42291</v>
          </cell>
        </row>
        <row r="312">
          <cell r="D312">
            <v>42292</v>
          </cell>
        </row>
        <row r="313">
          <cell r="D313">
            <v>42293</v>
          </cell>
        </row>
        <row r="314">
          <cell r="D314">
            <v>42294</v>
          </cell>
        </row>
        <row r="315">
          <cell r="D315">
            <v>42295</v>
          </cell>
        </row>
        <row r="316">
          <cell r="D316">
            <v>42296</v>
          </cell>
        </row>
        <row r="317">
          <cell r="D317">
            <v>42297</v>
          </cell>
        </row>
        <row r="318">
          <cell r="D318">
            <v>42298</v>
          </cell>
        </row>
        <row r="319">
          <cell r="D319">
            <v>42299</v>
          </cell>
        </row>
        <row r="320">
          <cell r="D320">
            <v>42300</v>
          </cell>
        </row>
        <row r="321">
          <cell r="D321">
            <v>42301</v>
          </cell>
        </row>
        <row r="322">
          <cell r="D322">
            <v>42302</v>
          </cell>
        </row>
        <row r="323">
          <cell r="D323">
            <v>42303</v>
          </cell>
        </row>
        <row r="324">
          <cell r="D324">
            <v>42304</v>
          </cell>
        </row>
        <row r="325">
          <cell r="D325">
            <v>42305</v>
          </cell>
        </row>
        <row r="326">
          <cell r="D326">
            <v>42306</v>
          </cell>
        </row>
        <row r="327">
          <cell r="D327">
            <v>42307</v>
          </cell>
        </row>
        <row r="328">
          <cell r="D328">
            <v>42308</v>
          </cell>
        </row>
        <row r="329">
          <cell r="D329">
            <v>42309</v>
          </cell>
        </row>
        <row r="330">
          <cell r="D330">
            <v>42310</v>
          </cell>
        </row>
        <row r="331">
          <cell r="D331">
            <v>42311</v>
          </cell>
        </row>
        <row r="332">
          <cell r="D332">
            <v>42312</v>
          </cell>
        </row>
        <row r="333">
          <cell r="D333">
            <v>42313</v>
          </cell>
        </row>
        <row r="334">
          <cell r="D334">
            <v>42314</v>
          </cell>
        </row>
        <row r="335">
          <cell r="D335">
            <v>42315</v>
          </cell>
        </row>
        <row r="336">
          <cell r="D336">
            <v>42316</v>
          </cell>
        </row>
        <row r="337">
          <cell r="D337">
            <v>42317</v>
          </cell>
        </row>
        <row r="338">
          <cell r="D338">
            <v>42318</v>
          </cell>
        </row>
        <row r="339">
          <cell r="D339">
            <v>42319</v>
          </cell>
        </row>
        <row r="340">
          <cell r="D340">
            <v>42320</v>
          </cell>
        </row>
        <row r="341">
          <cell r="D341">
            <v>42321</v>
          </cell>
        </row>
        <row r="342">
          <cell r="D342">
            <v>42322</v>
          </cell>
        </row>
        <row r="343">
          <cell r="D343">
            <v>42323</v>
          </cell>
        </row>
        <row r="344">
          <cell r="D344">
            <v>42324</v>
          </cell>
        </row>
        <row r="345">
          <cell r="D345">
            <v>42325</v>
          </cell>
        </row>
        <row r="346">
          <cell r="D346">
            <v>42326</v>
          </cell>
        </row>
        <row r="347">
          <cell r="D347">
            <v>42327</v>
          </cell>
        </row>
        <row r="348">
          <cell r="D348">
            <v>42328</v>
          </cell>
        </row>
        <row r="349">
          <cell r="D349">
            <v>42329</v>
          </cell>
        </row>
        <row r="350">
          <cell r="D350">
            <v>42330</v>
          </cell>
        </row>
        <row r="351">
          <cell r="D351">
            <v>42331</v>
          </cell>
        </row>
        <row r="352">
          <cell r="D352">
            <v>42332</v>
          </cell>
        </row>
        <row r="353">
          <cell r="D353">
            <v>42333</v>
          </cell>
        </row>
        <row r="354">
          <cell r="D354">
            <v>42334</v>
          </cell>
        </row>
        <row r="355">
          <cell r="D355">
            <v>42335</v>
          </cell>
        </row>
        <row r="356">
          <cell r="D356">
            <v>42336</v>
          </cell>
        </row>
        <row r="357">
          <cell r="D357">
            <v>42337</v>
          </cell>
        </row>
        <row r="358">
          <cell r="D358">
            <v>42338</v>
          </cell>
        </row>
        <row r="359">
          <cell r="D359">
            <v>42339</v>
          </cell>
        </row>
        <row r="360">
          <cell r="D360">
            <v>42340</v>
          </cell>
        </row>
        <row r="361">
          <cell r="D361">
            <v>42341</v>
          </cell>
        </row>
        <row r="362">
          <cell r="D362">
            <v>42342</v>
          </cell>
        </row>
        <row r="363">
          <cell r="D363">
            <v>42343</v>
          </cell>
        </row>
        <row r="364">
          <cell r="D364">
            <v>42344</v>
          </cell>
        </row>
        <row r="365">
          <cell r="D365">
            <v>42345</v>
          </cell>
        </row>
        <row r="366">
          <cell r="D366">
            <v>42346</v>
          </cell>
        </row>
        <row r="367">
          <cell r="D367">
            <v>42347</v>
          </cell>
        </row>
        <row r="368">
          <cell r="D368">
            <v>42348</v>
          </cell>
        </row>
        <row r="369">
          <cell r="D369">
            <v>42349</v>
          </cell>
        </row>
        <row r="370">
          <cell r="D370">
            <v>42350</v>
          </cell>
        </row>
        <row r="371">
          <cell r="D371">
            <v>42351</v>
          </cell>
        </row>
        <row r="372">
          <cell r="D372">
            <v>42352</v>
          </cell>
        </row>
        <row r="373">
          <cell r="D373">
            <v>42353</v>
          </cell>
        </row>
        <row r="374">
          <cell r="D374">
            <v>42354</v>
          </cell>
        </row>
        <row r="375">
          <cell r="D375">
            <v>42355</v>
          </cell>
        </row>
        <row r="376">
          <cell r="D376">
            <v>42356</v>
          </cell>
        </row>
        <row r="377">
          <cell r="D377">
            <v>42357</v>
          </cell>
        </row>
        <row r="378">
          <cell r="D378">
            <v>42358</v>
          </cell>
        </row>
        <row r="379">
          <cell r="D379">
            <v>42359</v>
          </cell>
        </row>
        <row r="380">
          <cell r="D380">
            <v>42360</v>
          </cell>
        </row>
        <row r="381">
          <cell r="D381">
            <v>42361</v>
          </cell>
        </row>
        <row r="382">
          <cell r="D382">
            <v>42362</v>
          </cell>
        </row>
        <row r="383">
          <cell r="D383">
            <v>42363</v>
          </cell>
        </row>
        <row r="384">
          <cell r="D384">
            <v>42364</v>
          </cell>
        </row>
        <row r="385">
          <cell r="D385">
            <v>42365</v>
          </cell>
        </row>
        <row r="386">
          <cell r="D386">
            <v>42366</v>
          </cell>
        </row>
        <row r="387">
          <cell r="D387">
            <v>42367</v>
          </cell>
        </row>
        <row r="388">
          <cell r="D388">
            <v>42368</v>
          </cell>
        </row>
        <row r="389">
          <cell r="D389">
            <v>42369</v>
          </cell>
        </row>
        <row r="390">
          <cell r="D390">
            <v>42370</v>
          </cell>
        </row>
        <row r="391">
          <cell r="D391">
            <v>42371</v>
          </cell>
        </row>
        <row r="392">
          <cell r="D392">
            <v>42372</v>
          </cell>
        </row>
        <row r="393">
          <cell r="D393">
            <v>42373</v>
          </cell>
        </row>
        <row r="394">
          <cell r="D394">
            <v>42374</v>
          </cell>
        </row>
        <row r="395">
          <cell r="D395">
            <v>42375</v>
          </cell>
        </row>
        <row r="396">
          <cell r="D396">
            <v>42376</v>
          </cell>
        </row>
        <row r="397">
          <cell r="D397">
            <v>42377</v>
          </cell>
        </row>
        <row r="398">
          <cell r="D398">
            <v>42378</v>
          </cell>
        </row>
        <row r="399">
          <cell r="D399">
            <v>42379</v>
          </cell>
        </row>
        <row r="400">
          <cell r="D400">
            <v>42380</v>
          </cell>
        </row>
        <row r="401">
          <cell r="D401">
            <v>42381</v>
          </cell>
        </row>
        <row r="402">
          <cell r="D402">
            <v>42382</v>
          </cell>
        </row>
        <row r="403">
          <cell r="D403">
            <v>42383</v>
          </cell>
        </row>
        <row r="404">
          <cell r="D404">
            <v>42384</v>
          </cell>
        </row>
        <row r="405">
          <cell r="D405">
            <v>42385</v>
          </cell>
        </row>
        <row r="406">
          <cell r="D406">
            <v>42386</v>
          </cell>
        </row>
        <row r="407">
          <cell r="D407">
            <v>42387</v>
          </cell>
        </row>
        <row r="408">
          <cell r="D408">
            <v>42388</v>
          </cell>
        </row>
        <row r="409">
          <cell r="D409">
            <v>42389</v>
          </cell>
        </row>
        <row r="410">
          <cell r="D410">
            <v>42390</v>
          </cell>
        </row>
        <row r="411">
          <cell r="D411">
            <v>42391</v>
          </cell>
        </row>
        <row r="412">
          <cell r="D412">
            <v>42392</v>
          </cell>
        </row>
        <row r="413">
          <cell r="D413">
            <v>42393</v>
          </cell>
        </row>
        <row r="414">
          <cell r="D414">
            <v>42394</v>
          </cell>
        </row>
        <row r="415">
          <cell r="D415">
            <v>42395</v>
          </cell>
        </row>
        <row r="416">
          <cell r="D416">
            <v>42396</v>
          </cell>
        </row>
        <row r="417">
          <cell r="D417">
            <v>42397</v>
          </cell>
        </row>
        <row r="418">
          <cell r="D418">
            <v>42398</v>
          </cell>
        </row>
        <row r="419">
          <cell r="D419">
            <v>42399</v>
          </cell>
        </row>
        <row r="420">
          <cell r="D420">
            <v>42400</v>
          </cell>
        </row>
        <row r="421">
          <cell r="D421">
            <v>42401</v>
          </cell>
        </row>
        <row r="422">
          <cell r="D422">
            <v>42402</v>
          </cell>
        </row>
        <row r="423">
          <cell r="D423">
            <v>42403</v>
          </cell>
        </row>
        <row r="424">
          <cell r="D424">
            <v>42404</v>
          </cell>
        </row>
        <row r="425">
          <cell r="D425">
            <v>42405</v>
          </cell>
        </row>
        <row r="426">
          <cell r="D426">
            <v>42406</v>
          </cell>
        </row>
        <row r="427">
          <cell r="D427">
            <v>42407</v>
          </cell>
        </row>
        <row r="428">
          <cell r="D428">
            <v>42408</v>
          </cell>
        </row>
        <row r="429">
          <cell r="D429">
            <v>42409</v>
          </cell>
        </row>
        <row r="430">
          <cell r="D430">
            <v>42410</v>
          </cell>
        </row>
        <row r="431">
          <cell r="D431">
            <v>42411</v>
          </cell>
        </row>
        <row r="432">
          <cell r="D432">
            <v>42412</v>
          </cell>
        </row>
        <row r="433">
          <cell r="D433">
            <v>42413</v>
          </cell>
        </row>
        <row r="434">
          <cell r="D434">
            <v>42414</v>
          </cell>
        </row>
        <row r="435">
          <cell r="D435">
            <v>42415</v>
          </cell>
        </row>
        <row r="436">
          <cell r="D436">
            <v>42416</v>
          </cell>
        </row>
        <row r="437">
          <cell r="D437">
            <v>42417</v>
          </cell>
        </row>
        <row r="438">
          <cell r="D438">
            <v>42418</v>
          </cell>
        </row>
        <row r="439">
          <cell r="D439">
            <v>42419</v>
          </cell>
        </row>
        <row r="440">
          <cell r="D440">
            <v>42420</v>
          </cell>
        </row>
        <row r="441">
          <cell r="D441">
            <v>42421</v>
          </cell>
        </row>
        <row r="442">
          <cell r="D442">
            <v>42422</v>
          </cell>
        </row>
        <row r="443">
          <cell r="D443">
            <v>42423</v>
          </cell>
        </row>
        <row r="444">
          <cell r="D444">
            <v>42424</v>
          </cell>
        </row>
        <row r="445">
          <cell r="D445">
            <v>42425</v>
          </cell>
        </row>
        <row r="446">
          <cell r="D446">
            <v>42426</v>
          </cell>
        </row>
        <row r="447">
          <cell r="D447">
            <v>42427</v>
          </cell>
        </row>
        <row r="448">
          <cell r="D448">
            <v>42428</v>
          </cell>
        </row>
        <row r="449">
          <cell r="D449">
            <v>42429</v>
          </cell>
        </row>
        <row r="450">
          <cell r="D450">
            <v>42430</v>
          </cell>
        </row>
        <row r="451">
          <cell r="D451">
            <v>42431</v>
          </cell>
        </row>
        <row r="452">
          <cell r="D452">
            <v>42432</v>
          </cell>
        </row>
        <row r="453">
          <cell r="D453">
            <v>42433</v>
          </cell>
        </row>
        <row r="454">
          <cell r="D454">
            <v>42434</v>
          </cell>
        </row>
        <row r="455">
          <cell r="D455">
            <v>42435</v>
          </cell>
        </row>
        <row r="456">
          <cell r="D456">
            <v>42436</v>
          </cell>
        </row>
        <row r="457">
          <cell r="D457">
            <v>42437</v>
          </cell>
        </row>
        <row r="458">
          <cell r="D458">
            <v>42438</v>
          </cell>
        </row>
        <row r="459">
          <cell r="D459">
            <v>42439</v>
          </cell>
        </row>
        <row r="460">
          <cell r="D460">
            <v>42440</v>
          </cell>
        </row>
        <row r="461">
          <cell r="D461">
            <v>42441</v>
          </cell>
        </row>
        <row r="462">
          <cell r="D462">
            <v>42442</v>
          </cell>
        </row>
        <row r="463">
          <cell r="D463">
            <v>42443</v>
          </cell>
        </row>
        <row r="464">
          <cell r="D464">
            <v>42444</v>
          </cell>
        </row>
        <row r="465">
          <cell r="D465">
            <v>42445</v>
          </cell>
        </row>
        <row r="466">
          <cell r="D466">
            <v>42446</v>
          </cell>
        </row>
        <row r="467">
          <cell r="D467">
            <v>42447</v>
          </cell>
        </row>
        <row r="468">
          <cell r="D468">
            <v>42448</v>
          </cell>
        </row>
        <row r="469">
          <cell r="D469">
            <v>42449</v>
          </cell>
        </row>
        <row r="470">
          <cell r="D470">
            <v>42450</v>
          </cell>
        </row>
        <row r="471">
          <cell r="D471">
            <v>42451</v>
          </cell>
        </row>
        <row r="472">
          <cell r="D472">
            <v>42452</v>
          </cell>
        </row>
        <row r="473">
          <cell r="D473">
            <v>42453</v>
          </cell>
        </row>
        <row r="474">
          <cell r="D474">
            <v>42454</v>
          </cell>
        </row>
        <row r="475">
          <cell r="D475">
            <v>42455</v>
          </cell>
        </row>
        <row r="476">
          <cell r="D476">
            <v>42456</v>
          </cell>
        </row>
        <row r="477">
          <cell r="D477">
            <v>42457</v>
          </cell>
        </row>
        <row r="478">
          <cell r="D478">
            <v>42458</v>
          </cell>
        </row>
        <row r="479">
          <cell r="D479">
            <v>42459</v>
          </cell>
        </row>
        <row r="480">
          <cell r="D480">
            <v>42460</v>
          </cell>
        </row>
        <row r="481">
          <cell r="D481">
            <v>42461</v>
          </cell>
        </row>
        <row r="482">
          <cell r="D482">
            <v>42462</v>
          </cell>
        </row>
        <row r="483">
          <cell r="D483">
            <v>42463</v>
          </cell>
        </row>
        <row r="484">
          <cell r="D484">
            <v>42464</v>
          </cell>
        </row>
        <row r="485">
          <cell r="D485">
            <v>42465</v>
          </cell>
        </row>
        <row r="486">
          <cell r="D486">
            <v>42466</v>
          </cell>
        </row>
        <row r="487">
          <cell r="D487">
            <v>42467</v>
          </cell>
        </row>
        <row r="488">
          <cell r="D488">
            <v>42468</v>
          </cell>
        </row>
        <row r="489">
          <cell r="D489">
            <v>42469</v>
          </cell>
        </row>
        <row r="490">
          <cell r="D490">
            <v>42470</v>
          </cell>
        </row>
        <row r="491">
          <cell r="D491">
            <v>42471</v>
          </cell>
        </row>
        <row r="492">
          <cell r="D492">
            <v>42472</v>
          </cell>
        </row>
        <row r="493">
          <cell r="D493">
            <v>42473</v>
          </cell>
        </row>
        <row r="494">
          <cell r="D494">
            <v>42474</v>
          </cell>
        </row>
        <row r="495">
          <cell r="D495">
            <v>42475</v>
          </cell>
        </row>
        <row r="496">
          <cell r="D496">
            <v>42476</v>
          </cell>
        </row>
        <row r="497">
          <cell r="D497">
            <v>42477</v>
          </cell>
        </row>
        <row r="498">
          <cell r="D498">
            <v>42478</v>
          </cell>
        </row>
        <row r="499">
          <cell r="D499">
            <v>42479</v>
          </cell>
        </row>
        <row r="500">
          <cell r="D500">
            <v>42480</v>
          </cell>
        </row>
        <row r="501">
          <cell r="D501">
            <v>42481</v>
          </cell>
        </row>
        <row r="502">
          <cell r="D502">
            <v>42482</v>
          </cell>
        </row>
        <row r="503">
          <cell r="D503">
            <v>42483</v>
          </cell>
        </row>
        <row r="504">
          <cell r="D504">
            <v>42484</v>
          </cell>
        </row>
        <row r="505">
          <cell r="D505">
            <v>42485</v>
          </cell>
        </row>
        <row r="506">
          <cell r="D506">
            <v>42486</v>
          </cell>
        </row>
        <row r="507">
          <cell r="D507">
            <v>42487</v>
          </cell>
        </row>
        <row r="508">
          <cell r="D508">
            <v>42488</v>
          </cell>
        </row>
        <row r="509">
          <cell r="D509">
            <v>42489</v>
          </cell>
        </row>
        <row r="510">
          <cell r="D510">
            <v>42490</v>
          </cell>
        </row>
        <row r="511">
          <cell r="D511">
            <v>42491</v>
          </cell>
        </row>
        <row r="512">
          <cell r="D512">
            <v>42492</v>
          </cell>
        </row>
        <row r="513">
          <cell r="D513">
            <v>42493</v>
          </cell>
        </row>
        <row r="514">
          <cell r="D514">
            <v>42494</v>
          </cell>
        </row>
        <row r="515">
          <cell r="D515">
            <v>42495</v>
          </cell>
        </row>
        <row r="516">
          <cell r="D516">
            <v>42496</v>
          </cell>
        </row>
        <row r="517">
          <cell r="D517">
            <v>42497</v>
          </cell>
        </row>
        <row r="518">
          <cell r="D518">
            <v>42498</v>
          </cell>
        </row>
        <row r="519">
          <cell r="D519">
            <v>42499</v>
          </cell>
        </row>
        <row r="520">
          <cell r="D520">
            <v>42500</v>
          </cell>
        </row>
        <row r="521">
          <cell r="D521">
            <v>42501</v>
          </cell>
        </row>
        <row r="522">
          <cell r="D522">
            <v>42502</v>
          </cell>
        </row>
        <row r="523">
          <cell r="D523">
            <v>42503</v>
          </cell>
        </row>
        <row r="524">
          <cell r="D524">
            <v>42504</v>
          </cell>
        </row>
        <row r="525">
          <cell r="D525">
            <v>42505</v>
          </cell>
        </row>
        <row r="526">
          <cell r="D526">
            <v>42506</v>
          </cell>
        </row>
        <row r="527">
          <cell r="D527">
            <v>42507</v>
          </cell>
        </row>
        <row r="528">
          <cell r="D528">
            <v>42508</v>
          </cell>
        </row>
        <row r="529">
          <cell r="D529">
            <v>42509</v>
          </cell>
        </row>
        <row r="530">
          <cell r="D530">
            <v>42510</v>
          </cell>
        </row>
        <row r="531">
          <cell r="D531">
            <v>42511</v>
          </cell>
        </row>
        <row r="532">
          <cell r="D532">
            <v>42512</v>
          </cell>
        </row>
        <row r="533">
          <cell r="D533">
            <v>42513</v>
          </cell>
        </row>
        <row r="534">
          <cell r="D534">
            <v>42514</v>
          </cell>
        </row>
        <row r="535">
          <cell r="D535">
            <v>42515</v>
          </cell>
        </row>
        <row r="536">
          <cell r="D536">
            <v>42516</v>
          </cell>
        </row>
        <row r="537">
          <cell r="D537">
            <v>42517</v>
          </cell>
        </row>
        <row r="538">
          <cell r="D538">
            <v>42518</v>
          </cell>
        </row>
        <row r="539">
          <cell r="D539">
            <v>42519</v>
          </cell>
        </row>
        <row r="540">
          <cell r="D540">
            <v>42520</v>
          </cell>
        </row>
        <row r="541">
          <cell r="D541">
            <v>42521</v>
          </cell>
        </row>
        <row r="542">
          <cell r="D542">
            <v>42522</v>
          </cell>
        </row>
        <row r="543">
          <cell r="D543">
            <v>42523</v>
          </cell>
        </row>
        <row r="544">
          <cell r="D544">
            <v>42524</v>
          </cell>
        </row>
        <row r="545">
          <cell r="D545">
            <v>42525</v>
          </cell>
        </row>
        <row r="546">
          <cell r="D546">
            <v>42526</v>
          </cell>
        </row>
        <row r="547">
          <cell r="D547">
            <v>42527</v>
          </cell>
        </row>
        <row r="548">
          <cell r="D548">
            <v>42528</v>
          </cell>
        </row>
        <row r="549">
          <cell r="D549">
            <v>42529</v>
          </cell>
        </row>
        <row r="550">
          <cell r="D550">
            <v>42530</v>
          </cell>
        </row>
        <row r="551">
          <cell r="D551">
            <v>42531</v>
          </cell>
        </row>
        <row r="552">
          <cell r="D552">
            <v>42532</v>
          </cell>
        </row>
        <row r="553">
          <cell r="D553">
            <v>42533</v>
          </cell>
        </row>
        <row r="554">
          <cell r="D554">
            <v>42534</v>
          </cell>
        </row>
        <row r="555">
          <cell r="D555">
            <v>42535</v>
          </cell>
        </row>
        <row r="556">
          <cell r="D556">
            <v>42536</v>
          </cell>
        </row>
        <row r="557">
          <cell r="D557">
            <v>42537</v>
          </cell>
        </row>
        <row r="558">
          <cell r="D558">
            <v>42538</v>
          </cell>
        </row>
        <row r="559">
          <cell r="D559">
            <v>42539</v>
          </cell>
        </row>
        <row r="560">
          <cell r="D560">
            <v>42540</v>
          </cell>
        </row>
        <row r="561">
          <cell r="D561">
            <v>42541</v>
          </cell>
        </row>
        <row r="562">
          <cell r="D562">
            <v>42542</v>
          </cell>
        </row>
        <row r="563">
          <cell r="D563">
            <v>42543</v>
          </cell>
        </row>
        <row r="564">
          <cell r="D564">
            <v>42544</v>
          </cell>
        </row>
        <row r="565">
          <cell r="D565">
            <v>42545</v>
          </cell>
        </row>
        <row r="566">
          <cell r="D566">
            <v>42546</v>
          </cell>
        </row>
        <row r="567">
          <cell r="D567">
            <v>42547</v>
          </cell>
        </row>
        <row r="568">
          <cell r="D568">
            <v>42548</v>
          </cell>
        </row>
        <row r="569">
          <cell r="D569">
            <v>42549</v>
          </cell>
        </row>
        <row r="570">
          <cell r="D570">
            <v>42550</v>
          </cell>
        </row>
        <row r="571">
          <cell r="D571">
            <v>42551</v>
          </cell>
        </row>
        <row r="572">
          <cell r="D572">
            <v>42552</v>
          </cell>
        </row>
        <row r="573">
          <cell r="D573">
            <v>42553</v>
          </cell>
        </row>
        <row r="574">
          <cell r="D574">
            <v>42554</v>
          </cell>
        </row>
        <row r="575">
          <cell r="D575">
            <v>42555</v>
          </cell>
        </row>
        <row r="576">
          <cell r="D576">
            <v>42556</v>
          </cell>
        </row>
        <row r="577">
          <cell r="D577">
            <v>42557</v>
          </cell>
        </row>
        <row r="578">
          <cell r="D578">
            <v>42558</v>
          </cell>
        </row>
        <row r="579">
          <cell r="D579">
            <v>42559</v>
          </cell>
        </row>
        <row r="580">
          <cell r="D580">
            <v>42560</v>
          </cell>
        </row>
        <row r="581">
          <cell r="D581">
            <v>42561</v>
          </cell>
        </row>
        <row r="582">
          <cell r="D582">
            <v>42562</v>
          </cell>
        </row>
        <row r="583">
          <cell r="D583">
            <v>42563</v>
          </cell>
        </row>
        <row r="584">
          <cell r="D584">
            <v>42564</v>
          </cell>
        </row>
        <row r="585">
          <cell r="D585">
            <v>42565</v>
          </cell>
        </row>
        <row r="586">
          <cell r="D586">
            <v>42566</v>
          </cell>
        </row>
        <row r="587">
          <cell r="D587">
            <v>42567</v>
          </cell>
        </row>
        <row r="588">
          <cell r="D588">
            <v>42568</v>
          </cell>
        </row>
        <row r="589">
          <cell r="D589">
            <v>42569</v>
          </cell>
        </row>
        <row r="590">
          <cell r="D590">
            <v>42570</v>
          </cell>
        </row>
        <row r="591">
          <cell r="D591">
            <v>42571</v>
          </cell>
        </row>
        <row r="592">
          <cell r="D592">
            <v>42572</v>
          </cell>
        </row>
        <row r="593">
          <cell r="D593">
            <v>42573</v>
          </cell>
        </row>
        <row r="594">
          <cell r="D594">
            <v>42574</v>
          </cell>
        </row>
        <row r="595">
          <cell r="D595">
            <v>42575</v>
          </cell>
        </row>
        <row r="596">
          <cell r="D596">
            <v>42576</v>
          </cell>
        </row>
        <row r="597">
          <cell r="D597">
            <v>42577</v>
          </cell>
        </row>
        <row r="598">
          <cell r="D598">
            <v>42578</v>
          </cell>
        </row>
        <row r="599">
          <cell r="D599">
            <v>42579</v>
          </cell>
        </row>
        <row r="600">
          <cell r="D600">
            <v>42580</v>
          </cell>
        </row>
        <row r="601">
          <cell r="D601">
            <v>42581</v>
          </cell>
        </row>
        <row r="602">
          <cell r="D602">
            <v>42582</v>
          </cell>
        </row>
        <row r="603">
          <cell r="D603">
            <v>42583</v>
          </cell>
        </row>
        <row r="604">
          <cell r="D604">
            <v>42584</v>
          </cell>
        </row>
        <row r="605">
          <cell r="D605">
            <v>42585</v>
          </cell>
        </row>
        <row r="606">
          <cell r="D606">
            <v>42586</v>
          </cell>
        </row>
        <row r="607">
          <cell r="D607">
            <v>42587</v>
          </cell>
        </row>
        <row r="608">
          <cell r="D608">
            <v>42588</v>
          </cell>
        </row>
        <row r="609">
          <cell r="D609">
            <v>42589</v>
          </cell>
        </row>
        <row r="610">
          <cell r="D610">
            <v>42590</v>
          </cell>
        </row>
        <row r="611">
          <cell r="D611">
            <v>42591</v>
          </cell>
        </row>
        <row r="612">
          <cell r="D612">
            <v>42592</v>
          </cell>
        </row>
        <row r="613">
          <cell r="D613">
            <v>42593</v>
          </cell>
        </row>
        <row r="614">
          <cell r="D614">
            <v>42594</v>
          </cell>
        </row>
        <row r="615">
          <cell r="D615">
            <v>42595</v>
          </cell>
        </row>
        <row r="616">
          <cell r="D616">
            <v>42596</v>
          </cell>
        </row>
        <row r="617">
          <cell r="D617">
            <v>42597</v>
          </cell>
        </row>
        <row r="618">
          <cell r="D618">
            <v>42598</v>
          </cell>
        </row>
        <row r="619">
          <cell r="D619">
            <v>42599</v>
          </cell>
        </row>
        <row r="620">
          <cell r="D620">
            <v>42600</v>
          </cell>
        </row>
        <row r="621">
          <cell r="D621">
            <v>42601</v>
          </cell>
        </row>
        <row r="622">
          <cell r="D622">
            <v>42602</v>
          </cell>
        </row>
        <row r="623">
          <cell r="D623">
            <v>42603</v>
          </cell>
        </row>
        <row r="624">
          <cell r="D624">
            <v>42604</v>
          </cell>
        </row>
        <row r="625">
          <cell r="D625">
            <v>42605</v>
          </cell>
        </row>
        <row r="626">
          <cell r="D626">
            <v>42606</v>
          </cell>
        </row>
        <row r="627">
          <cell r="D627">
            <v>42607</v>
          </cell>
        </row>
        <row r="628">
          <cell r="D628">
            <v>42608</v>
          </cell>
        </row>
        <row r="629">
          <cell r="D629">
            <v>42609</v>
          </cell>
        </row>
        <row r="630">
          <cell r="D630">
            <v>42610</v>
          </cell>
        </row>
        <row r="631">
          <cell r="D631">
            <v>42611</v>
          </cell>
        </row>
        <row r="632">
          <cell r="D632">
            <v>42612</v>
          </cell>
        </row>
        <row r="633">
          <cell r="D633">
            <v>42613</v>
          </cell>
        </row>
        <row r="634">
          <cell r="D634">
            <v>42614</v>
          </cell>
        </row>
        <row r="635">
          <cell r="D635">
            <v>42615</v>
          </cell>
        </row>
        <row r="636">
          <cell r="D636">
            <v>42616</v>
          </cell>
        </row>
        <row r="637">
          <cell r="D637">
            <v>42617</v>
          </cell>
        </row>
        <row r="638">
          <cell r="D638">
            <v>42618</v>
          </cell>
        </row>
        <row r="639">
          <cell r="D639">
            <v>42619</v>
          </cell>
        </row>
        <row r="640">
          <cell r="D640">
            <v>42620</v>
          </cell>
        </row>
        <row r="641">
          <cell r="D641">
            <v>42621</v>
          </cell>
        </row>
        <row r="642">
          <cell r="D642">
            <v>42622</v>
          </cell>
        </row>
        <row r="643">
          <cell r="D643">
            <v>42623</v>
          </cell>
        </row>
        <row r="644">
          <cell r="D644">
            <v>42624</v>
          </cell>
        </row>
        <row r="645">
          <cell r="D645">
            <v>42625</v>
          </cell>
        </row>
        <row r="646">
          <cell r="D646">
            <v>42626</v>
          </cell>
        </row>
        <row r="647">
          <cell r="D647">
            <v>42627</v>
          </cell>
        </row>
        <row r="648">
          <cell r="D648">
            <v>42628</v>
          </cell>
        </row>
        <row r="649">
          <cell r="D649">
            <v>42629</v>
          </cell>
        </row>
        <row r="650">
          <cell r="D650">
            <v>42630</v>
          </cell>
        </row>
        <row r="651">
          <cell r="D651">
            <v>42631</v>
          </cell>
        </row>
        <row r="652">
          <cell r="D652">
            <v>42632</v>
          </cell>
        </row>
        <row r="653">
          <cell r="D653">
            <v>42633</v>
          </cell>
        </row>
        <row r="654">
          <cell r="D654">
            <v>42634</v>
          </cell>
        </row>
        <row r="655">
          <cell r="D655">
            <v>42635</v>
          </cell>
        </row>
        <row r="656">
          <cell r="D656">
            <v>42636</v>
          </cell>
        </row>
        <row r="657">
          <cell r="D657">
            <v>42637</v>
          </cell>
        </row>
        <row r="658">
          <cell r="D658">
            <v>42638</v>
          </cell>
        </row>
        <row r="659">
          <cell r="D659">
            <v>42639</v>
          </cell>
        </row>
        <row r="660">
          <cell r="D660">
            <v>42640</v>
          </cell>
        </row>
        <row r="661">
          <cell r="D661">
            <v>42641</v>
          </cell>
        </row>
        <row r="662">
          <cell r="D662">
            <v>42642</v>
          </cell>
        </row>
        <row r="663">
          <cell r="D663">
            <v>42643</v>
          </cell>
        </row>
        <row r="664">
          <cell r="D664">
            <v>42644</v>
          </cell>
        </row>
        <row r="665">
          <cell r="D665">
            <v>42645</v>
          </cell>
        </row>
        <row r="666">
          <cell r="D666">
            <v>42646</v>
          </cell>
        </row>
        <row r="667">
          <cell r="D667">
            <v>42647</v>
          </cell>
        </row>
        <row r="668">
          <cell r="D668">
            <v>42648</v>
          </cell>
        </row>
        <row r="669">
          <cell r="D669">
            <v>42649</v>
          </cell>
        </row>
        <row r="670">
          <cell r="D670">
            <v>42650</v>
          </cell>
        </row>
        <row r="671">
          <cell r="D671">
            <v>42651</v>
          </cell>
        </row>
        <row r="672">
          <cell r="D672">
            <v>42652</v>
          </cell>
        </row>
        <row r="673">
          <cell r="D673">
            <v>42653</v>
          </cell>
        </row>
        <row r="674">
          <cell r="D674">
            <v>42654</v>
          </cell>
        </row>
        <row r="675">
          <cell r="D675">
            <v>42655</v>
          </cell>
        </row>
        <row r="676">
          <cell r="D676">
            <v>42656</v>
          </cell>
        </row>
        <row r="677">
          <cell r="D677">
            <v>42657</v>
          </cell>
        </row>
        <row r="678">
          <cell r="D678">
            <v>42658</v>
          </cell>
        </row>
        <row r="679">
          <cell r="D679">
            <v>42659</v>
          </cell>
        </row>
        <row r="680">
          <cell r="D680">
            <v>42660</v>
          </cell>
        </row>
        <row r="681">
          <cell r="D681">
            <v>42661</v>
          </cell>
        </row>
        <row r="682">
          <cell r="D682">
            <v>42662</v>
          </cell>
        </row>
        <row r="683">
          <cell r="D683">
            <v>42663</v>
          </cell>
        </row>
        <row r="684">
          <cell r="D684">
            <v>42664</v>
          </cell>
        </row>
        <row r="685">
          <cell r="D685">
            <v>42665</v>
          </cell>
        </row>
        <row r="686">
          <cell r="D686">
            <v>42666</v>
          </cell>
        </row>
        <row r="687">
          <cell r="D687">
            <v>42667</v>
          </cell>
        </row>
        <row r="688">
          <cell r="D688">
            <v>42668</v>
          </cell>
        </row>
        <row r="689">
          <cell r="D689">
            <v>42669</v>
          </cell>
        </row>
        <row r="690">
          <cell r="D690">
            <v>42670</v>
          </cell>
        </row>
        <row r="691">
          <cell r="D691">
            <v>42671</v>
          </cell>
        </row>
        <row r="692">
          <cell r="D692">
            <v>42672</v>
          </cell>
        </row>
        <row r="693">
          <cell r="D693">
            <v>42673</v>
          </cell>
        </row>
        <row r="694">
          <cell r="D694">
            <v>42674</v>
          </cell>
        </row>
        <row r="695">
          <cell r="D695">
            <v>42675</v>
          </cell>
        </row>
        <row r="696">
          <cell r="D696">
            <v>42676</v>
          </cell>
        </row>
        <row r="697">
          <cell r="D697">
            <v>42677</v>
          </cell>
        </row>
        <row r="698">
          <cell r="D698">
            <v>42678</v>
          </cell>
        </row>
        <row r="699">
          <cell r="D699">
            <v>42679</v>
          </cell>
        </row>
        <row r="700">
          <cell r="D700">
            <v>42680</v>
          </cell>
        </row>
        <row r="701">
          <cell r="D701">
            <v>42681</v>
          </cell>
        </row>
        <row r="702">
          <cell r="D702">
            <v>42682</v>
          </cell>
        </row>
        <row r="703">
          <cell r="D703">
            <v>42683</v>
          </cell>
        </row>
        <row r="704">
          <cell r="D704">
            <v>42684</v>
          </cell>
        </row>
        <row r="705">
          <cell r="D705">
            <v>42685</v>
          </cell>
        </row>
        <row r="706">
          <cell r="D706">
            <v>42686</v>
          </cell>
        </row>
        <row r="707">
          <cell r="D707">
            <v>42687</v>
          </cell>
        </row>
        <row r="708">
          <cell r="D708">
            <v>42688</v>
          </cell>
        </row>
        <row r="709">
          <cell r="D709">
            <v>42689</v>
          </cell>
        </row>
        <row r="710">
          <cell r="D710">
            <v>42690</v>
          </cell>
        </row>
        <row r="711">
          <cell r="D711">
            <v>42691</v>
          </cell>
        </row>
        <row r="712">
          <cell r="D712">
            <v>42692</v>
          </cell>
        </row>
        <row r="713">
          <cell r="D713">
            <v>42693</v>
          </cell>
        </row>
        <row r="714">
          <cell r="D714">
            <v>42694</v>
          </cell>
        </row>
        <row r="715">
          <cell r="D715">
            <v>42695</v>
          </cell>
        </row>
        <row r="716">
          <cell r="D716">
            <v>42696</v>
          </cell>
        </row>
        <row r="717">
          <cell r="D717">
            <v>42697</v>
          </cell>
        </row>
        <row r="718">
          <cell r="D718">
            <v>42698</v>
          </cell>
        </row>
        <row r="719">
          <cell r="D719">
            <v>42699</v>
          </cell>
        </row>
        <row r="720">
          <cell r="D720">
            <v>42700</v>
          </cell>
        </row>
        <row r="721">
          <cell r="D721">
            <v>42701</v>
          </cell>
        </row>
        <row r="722">
          <cell r="D722">
            <v>42702</v>
          </cell>
        </row>
        <row r="723">
          <cell r="D723">
            <v>42703</v>
          </cell>
        </row>
        <row r="724">
          <cell r="D724">
            <v>42704</v>
          </cell>
        </row>
        <row r="725">
          <cell r="D725">
            <v>42705</v>
          </cell>
        </row>
        <row r="726">
          <cell r="D726">
            <v>42706</v>
          </cell>
        </row>
        <row r="727">
          <cell r="D727">
            <v>42707</v>
          </cell>
        </row>
        <row r="728">
          <cell r="D728">
            <v>42708</v>
          </cell>
        </row>
        <row r="729">
          <cell r="D729">
            <v>42709</v>
          </cell>
        </row>
        <row r="730">
          <cell r="D730">
            <v>42710</v>
          </cell>
        </row>
        <row r="731">
          <cell r="D731">
            <v>42711</v>
          </cell>
        </row>
        <row r="732">
          <cell r="D732">
            <v>42712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"/>
      <sheetName val="LT"/>
      <sheetName val="VO2"/>
      <sheetName val="AC"/>
    </sheetNames>
    <sheetDataSet>
      <sheetData sheetId="0" refreshError="1">
        <row r="1">
          <cell r="D1">
            <v>277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D11" sqref="D11"/>
    </sheetView>
  </sheetViews>
  <sheetFormatPr defaultRowHeight="15" x14ac:dyDescent="0.25"/>
  <cols>
    <col min="1" max="1" width="16.140625" customWidth="1"/>
    <col min="2" max="2" width="14.28515625" customWidth="1"/>
    <col min="3" max="3" width="12.42578125" customWidth="1"/>
    <col min="4" max="4" width="12.85546875" customWidth="1"/>
    <col min="5" max="5" width="23.85546875" customWidth="1"/>
    <col min="6" max="7" width="21" customWidth="1"/>
  </cols>
  <sheetData>
    <row r="1" spans="1:7" ht="70.5" customHeight="1" thickBot="1" x14ac:dyDescent="0.3">
      <c r="A1" s="128" t="s">
        <v>10</v>
      </c>
      <c r="B1" s="129">
        <v>290</v>
      </c>
      <c r="C1" s="127" t="s">
        <v>28</v>
      </c>
      <c r="D1" s="130">
        <v>160</v>
      </c>
      <c r="E1" s="61"/>
      <c r="F1" s="60"/>
      <c r="G1" s="60"/>
    </row>
    <row r="2" spans="1:7" ht="32.25" thickBot="1" x14ac:dyDescent="0.3">
      <c r="A2" s="126" t="s">
        <v>29</v>
      </c>
      <c r="B2" s="67"/>
      <c r="C2" s="67"/>
      <c r="D2" s="122">
        <v>7</v>
      </c>
      <c r="F2" s="61"/>
      <c r="G2" s="61"/>
    </row>
    <row r="3" spans="1:7" ht="32.25" thickBot="1" x14ac:dyDescent="0.3">
      <c r="A3" s="69" t="s">
        <v>66</v>
      </c>
      <c r="B3" s="70"/>
      <c r="C3" s="71"/>
      <c r="D3" s="121">
        <v>294</v>
      </c>
      <c r="F3" s="61"/>
      <c r="G3" s="61"/>
    </row>
    <row r="4" spans="1:7" ht="16.5" customHeight="1" thickBot="1" x14ac:dyDescent="0.3">
      <c r="A4" s="66" t="s">
        <v>30</v>
      </c>
      <c r="B4" s="67"/>
      <c r="C4" s="68"/>
      <c r="D4" s="64">
        <v>42</v>
      </c>
      <c r="F4" s="61"/>
      <c r="G4" s="61"/>
    </row>
    <row r="5" spans="1:7" ht="16.5" thickBot="1" x14ac:dyDescent="0.3">
      <c r="A5" s="63"/>
      <c r="B5" s="63"/>
      <c r="C5" s="63"/>
      <c r="D5" s="65">
        <v>0.42899999999999999</v>
      </c>
      <c r="F5" s="61"/>
      <c r="G5" s="61"/>
    </row>
    <row r="6" spans="1:7" x14ac:dyDescent="0.25">
      <c r="A6" s="61"/>
      <c r="B6" s="61"/>
      <c r="C6" s="61"/>
      <c r="D6" s="61"/>
      <c r="E6" s="61"/>
      <c r="F6" s="61"/>
      <c r="G6" s="61"/>
    </row>
    <row r="7" spans="1:7" x14ac:dyDescent="0.25">
      <c r="A7" s="61"/>
      <c r="B7" s="61"/>
      <c r="C7" s="61"/>
      <c r="D7" s="61"/>
      <c r="E7" s="61"/>
      <c r="F7" s="61"/>
      <c r="G7" s="61"/>
    </row>
    <row r="8" spans="1:7" x14ac:dyDescent="0.25">
      <c r="A8" s="61"/>
      <c r="B8" s="61"/>
      <c r="C8" s="61"/>
      <c r="D8" s="61"/>
      <c r="E8" s="61"/>
      <c r="F8" s="61"/>
      <c r="G8" s="61"/>
    </row>
    <row r="9" spans="1:7" x14ac:dyDescent="0.25">
      <c r="A9" s="61"/>
      <c r="B9" s="61"/>
      <c r="C9" s="61"/>
      <c r="D9" s="61"/>
      <c r="E9" s="61"/>
      <c r="F9" s="61"/>
      <c r="G9" s="61"/>
    </row>
    <row r="10" spans="1:7" x14ac:dyDescent="0.25">
      <c r="A10" s="61"/>
      <c r="B10" s="61"/>
      <c r="C10" s="61"/>
      <c r="D10" s="61"/>
      <c r="E10" s="61"/>
      <c r="F10" s="61"/>
      <c r="G10" s="61"/>
    </row>
    <row r="11" spans="1:7" x14ac:dyDescent="0.25">
      <c r="A11" s="61"/>
      <c r="B11" s="61"/>
      <c r="C11" s="61"/>
      <c r="D11" s="61"/>
      <c r="E11" s="61"/>
      <c r="F11" s="61"/>
      <c r="G11" s="61"/>
    </row>
    <row r="12" spans="1:7" x14ac:dyDescent="0.25">
      <c r="A12" s="61"/>
      <c r="B12" s="61"/>
      <c r="C12" s="61"/>
      <c r="D12" s="61"/>
      <c r="E12" s="61"/>
      <c r="F12" s="61"/>
      <c r="G12" s="61"/>
    </row>
    <row r="13" spans="1:7" x14ac:dyDescent="0.25">
      <c r="A13" s="61"/>
      <c r="B13" s="61"/>
      <c r="C13" s="61"/>
      <c r="D13" s="61"/>
      <c r="E13" s="61"/>
      <c r="F13" s="61"/>
      <c r="G13" s="61"/>
    </row>
    <row r="14" spans="1:7" x14ac:dyDescent="0.25">
      <c r="A14" s="61"/>
      <c r="B14" s="61"/>
      <c r="C14" s="61"/>
      <c r="D14" s="61"/>
      <c r="E14" s="61"/>
      <c r="F14" s="61"/>
      <c r="G14" s="61"/>
    </row>
    <row r="15" spans="1:7" x14ac:dyDescent="0.25">
      <c r="A15" s="61"/>
      <c r="B15" s="61"/>
      <c r="C15" s="61"/>
      <c r="D15" s="61"/>
      <c r="E15" s="61"/>
      <c r="F15" s="61"/>
      <c r="G15" s="61"/>
    </row>
    <row r="16" spans="1:7" x14ac:dyDescent="0.25">
      <c r="A16" s="61"/>
      <c r="B16" s="61"/>
      <c r="C16" s="61"/>
      <c r="D16" s="61"/>
      <c r="E16" s="61"/>
      <c r="F16" s="61"/>
      <c r="G16" s="61"/>
    </row>
    <row r="17" spans="1:7" x14ac:dyDescent="0.25">
      <c r="A17" s="61"/>
      <c r="E17" s="61"/>
      <c r="F17" s="61"/>
      <c r="G17" s="61"/>
    </row>
    <row r="18" spans="1:7" x14ac:dyDescent="0.25">
      <c r="A18" s="61"/>
      <c r="B18" s="61"/>
      <c r="C18" s="61"/>
      <c r="D18" s="61"/>
      <c r="E18" s="61"/>
      <c r="F18" s="61"/>
      <c r="G18" s="61"/>
    </row>
    <row r="19" spans="1:7" x14ac:dyDescent="0.25">
      <c r="A19" s="61"/>
      <c r="B19" s="61"/>
      <c r="C19" s="61"/>
      <c r="D19" s="61"/>
      <c r="E19" s="61"/>
      <c r="F19" s="61"/>
      <c r="G19" s="61"/>
    </row>
    <row r="20" spans="1:7" x14ac:dyDescent="0.25">
      <c r="A20" s="61"/>
      <c r="B20" s="61"/>
      <c r="C20" s="61"/>
      <c r="D20" s="61"/>
      <c r="E20" s="61"/>
      <c r="F20" s="61"/>
      <c r="G20" s="61"/>
    </row>
    <row r="21" spans="1:7" x14ac:dyDescent="0.25">
      <c r="A21" s="61"/>
      <c r="B21" s="61"/>
      <c r="C21" s="61"/>
      <c r="D21" s="61"/>
      <c r="E21" s="61"/>
      <c r="F21" s="61"/>
      <c r="G21" s="61"/>
    </row>
    <row r="22" spans="1:7" x14ac:dyDescent="0.25">
      <c r="A22" s="61"/>
      <c r="B22" s="61"/>
      <c r="C22" s="61"/>
      <c r="D22" s="61"/>
      <c r="E22" s="61"/>
      <c r="F22" s="61"/>
      <c r="G22" s="61"/>
    </row>
    <row r="23" spans="1:7" x14ac:dyDescent="0.25">
      <c r="A23" s="61"/>
      <c r="B23" s="61"/>
      <c r="C23" s="61"/>
      <c r="D23" s="61"/>
      <c r="E23" s="61"/>
      <c r="F23" s="61"/>
      <c r="G23" s="61"/>
    </row>
    <row r="24" spans="1:7" x14ac:dyDescent="0.25">
      <c r="A24" s="61"/>
      <c r="B24" s="61"/>
      <c r="C24" s="61"/>
      <c r="D24" s="61"/>
      <c r="E24" s="61"/>
      <c r="F24" s="61"/>
      <c r="G24" s="61"/>
    </row>
    <row r="25" spans="1:7" x14ac:dyDescent="0.25">
      <c r="A25" s="61"/>
      <c r="B25" s="61"/>
      <c r="C25" s="61"/>
      <c r="D25" s="61"/>
      <c r="E25" s="61"/>
      <c r="F25" s="61"/>
      <c r="G25" s="61"/>
    </row>
    <row r="26" spans="1:7" x14ac:dyDescent="0.25">
      <c r="A26" s="61"/>
      <c r="B26" s="61"/>
      <c r="C26" s="61"/>
      <c r="D26" s="61"/>
      <c r="E26" s="61"/>
      <c r="F26" s="61"/>
      <c r="G26" s="61"/>
    </row>
    <row r="27" spans="1:7" x14ac:dyDescent="0.25">
      <c r="A27" s="61"/>
      <c r="B27" s="61"/>
      <c r="C27" s="61"/>
      <c r="D27" s="61"/>
      <c r="E27" s="61"/>
      <c r="F27" s="61"/>
      <c r="G27" s="61"/>
    </row>
    <row r="28" spans="1:7" x14ac:dyDescent="0.25">
      <c r="A28" s="61"/>
      <c r="B28" s="61"/>
      <c r="C28" s="61"/>
      <c r="D28" s="61"/>
      <c r="E28" s="61"/>
      <c r="F28" s="61"/>
      <c r="G28" s="61"/>
    </row>
    <row r="29" spans="1:7" x14ac:dyDescent="0.25">
      <c r="A29" s="61"/>
      <c r="B29" s="61"/>
      <c r="C29" s="61"/>
      <c r="D29" s="61"/>
      <c r="E29" s="61"/>
      <c r="F29" s="61"/>
      <c r="G29" s="61"/>
    </row>
    <row r="30" spans="1:7" x14ac:dyDescent="0.25">
      <c r="A30" s="61"/>
      <c r="B30" s="61"/>
      <c r="C30" s="61"/>
      <c r="D30" s="61"/>
      <c r="E30" s="61"/>
      <c r="F30" s="61"/>
      <c r="G30" s="61"/>
    </row>
    <row r="31" spans="1:7" x14ac:dyDescent="0.25">
      <c r="A31" s="61"/>
      <c r="B31" s="61"/>
      <c r="C31" s="61"/>
      <c r="D31" s="61"/>
      <c r="E31" s="61"/>
      <c r="F31" s="61"/>
      <c r="G31" s="6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1364"/>
  <sheetViews>
    <sheetView zoomScale="80" zoomScaleNormal="80" workbookViewId="0">
      <selection activeCell="D7" sqref="D7"/>
    </sheetView>
  </sheetViews>
  <sheetFormatPr defaultColWidth="9.140625" defaultRowHeight="15" x14ac:dyDescent="0.25"/>
  <cols>
    <col min="1" max="1" width="5.5703125" style="29" customWidth="1"/>
    <col min="2" max="2" width="2.7109375" style="48" customWidth="1"/>
    <col min="3" max="3" width="3" style="47" customWidth="1"/>
    <col min="4" max="5" width="21.7109375" style="168" customWidth="1"/>
    <col min="6" max="6" width="12.140625" style="29" customWidth="1"/>
    <col min="7" max="7" width="14.7109375" style="49" customWidth="1"/>
    <col min="8" max="8" width="12.5703125" style="49" customWidth="1"/>
    <col min="9" max="9" width="11.42578125" style="49" customWidth="1"/>
    <col min="10" max="10" width="9.140625" style="29" customWidth="1"/>
    <col min="11" max="11" width="9.7109375" style="29" customWidth="1"/>
    <col min="12" max="12" width="11.140625" style="29" customWidth="1"/>
    <col min="13" max="16384" width="9.140625" style="29"/>
  </cols>
  <sheetData>
    <row r="1" spans="1:12" ht="114" x14ac:dyDescent="0.25">
      <c r="A1" s="124" t="s">
        <v>64</v>
      </c>
      <c r="B1" s="22" t="s">
        <v>25</v>
      </c>
      <c r="C1" s="23" t="s">
        <v>24</v>
      </c>
      <c r="D1" s="23" t="s">
        <v>12</v>
      </c>
      <c r="E1" s="23"/>
      <c r="F1" s="24" t="s">
        <v>19</v>
      </c>
      <c r="G1" s="25" t="s">
        <v>14</v>
      </c>
      <c r="H1" s="26" t="s">
        <v>18</v>
      </c>
      <c r="I1" s="27" t="s">
        <v>17</v>
      </c>
      <c r="J1" s="28" t="s">
        <v>16</v>
      </c>
      <c r="K1" s="28" t="s">
        <v>11</v>
      </c>
      <c r="L1" s="28" t="s">
        <v>56</v>
      </c>
    </row>
    <row r="2" spans="1:12" x14ac:dyDescent="0.25">
      <c r="A2" s="125" t="s">
        <v>63</v>
      </c>
      <c r="B2" s="30"/>
      <c r="C2" s="31"/>
      <c r="D2" s="163"/>
      <c r="E2" s="163"/>
      <c r="F2" s="32">
        <v>40909</v>
      </c>
      <c r="G2" s="33">
        <v>11.476000000000001</v>
      </c>
      <c r="H2" s="34">
        <v>16.937999999999999</v>
      </c>
      <c r="I2" s="35">
        <v>30.492999999999999</v>
      </c>
      <c r="J2" s="1"/>
      <c r="K2" s="1"/>
      <c r="L2" s="1"/>
    </row>
    <row r="3" spans="1:12" x14ac:dyDescent="0.25">
      <c r="A3" s="30" t="s">
        <v>58</v>
      </c>
      <c r="B3" s="30"/>
      <c r="C3" s="31"/>
      <c r="D3" s="163"/>
      <c r="E3" s="163"/>
      <c r="F3" s="32">
        <v>40910</v>
      </c>
      <c r="G3" s="36">
        <f>+I2-H2</f>
        <v>13.555</v>
      </c>
      <c r="H3" s="37">
        <f>+H2+(J3-H2)/'IMP-ATH'!$D$2</f>
        <v>20.358571428571427</v>
      </c>
      <c r="I3" s="38">
        <f>+I2+(J3-I2)/'IMP-ATH'!$D$4</f>
        <v>30.740357142857142</v>
      </c>
      <c r="J3" s="1">
        <v>40.881999999999998</v>
      </c>
      <c r="K3" s="1">
        <v>0.82699999999999996</v>
      </c>
      <c r="L3" s="1"/>
    </row>
    <row r="4" spans="1:12" x14ac:dyDescent="0.25">
      <c r="A4" s="30" t="s">
        <v>23</v>
      </c>
      <c r="B4" s="30"/>
      <c r="C4" s="31"/>
      <c r="D4" s="163"/>
      <c r="E4" s="163"/>
      <c r="F4" s="32">
        <v>40911</v>
      </c>
      <c r="G4" s="36">
        <f>+I3-H3</f>
        <v>10.381785714285716</v>
      </c>
      <c r="H4" s="37">
        <f>+H3+(J4-H3)/'IMP-ATH'!$D$2</f>
        <v>17.450204081632652</v>
      </c>
      <c r="I4" s="38">
        <f>+I3+(J4-I3)/'IMP-ATH'!$D$4</f>
        <v>30.00844387755102</v>
      </c>
      <c r="J4" s="1"/>
      <c r="K4" s="1"/>
      <c r="L4" s="1"/>
    </row>
    <row r="5" spans="1:12" x14ac:dyDescent="0.25">
      <c r="A5" s="30" t="s">
        <v>59</v>
      </c>
      <c r="B5" s="30"/>
      <c r="C5" s="31"/>
      <c r="D5" s="163"/>
      <c r="E5" s="163"/>
      <c r="F5" s="32">
        <v>40912</v>
      </c>
      <c r="G5" s="36">
        <f t="shared" ref="G5:G68" si="0">+I4-H4</f>
        <v>12.558239795918368</v>
      </c>
      <c r="H5" s="37">
        <f>+H4+(J5-H4)/'IMP-ATH'!$D$2</f>
        <v>19.183889212827989</v>
      </c>
      <c r="I5" s="38">
        <f>+I4+(J5-I4)/'IMP-ATH'!$D$4</f>
        <v>29.998385689990283</v>
      </c>
      <c r="J5" s="1">
        <v>29.585999999999999</v>
      </c>
      <c r="K5" s="1">
        <v>0.77100000000000002</v>
      </c>
      <c r="L5" s="1"/>
    </row>
    <row r="6" spans="1:12" x14ac:dyDescent="0.25">
      <c r="A6" s="30" t="s">
        <v>60</v>
      </c>
      <c r="B6" s="30"/>
      <c r="C6" s="31"/>
      <c r="D6" s="163"/>
      <c r="E6" s="163"/>
      <c r="F6" s="32">
        <v>40913</v>
      </c>
      <c r="G6" s="36">
        <f t="shared" si="0"/>
        <v>10.814496477162294</v>
      </c>
      <c r="H6" s="37">
        <f>+H5+(J6-H5)/'IMP-ATH'!$D$2</f>
        <v>16.44333361099542</v>
      </c>
      <c r="I6" s="38">
        <f>+I5+(J6-I5)/'IMP-ATH'!$D$4</f>
        <v>29.284138411657182</v>
      </c>
      <c r="J6" s="1"/>
      <c r="K6" s="1"/>
      <c r="L6" s="1"/>
    </row>
    <row r="7" spans="1:12" x14ac:dyDescent="0.25">
      <c r="A7" s="30" t="s">
        <v>61</v>
      </c>
      <c r="B7" s="30"/>
      <c r="C7" s="31"/>
      <c r="D7" s="163"/>
      <c r="E7" s="163"/>
      <c r="F7" s="32">
        <v>40914</v>
      </c>
      <c r="G7" s="36">
        <f t="shared" si="0"/>
        <v>12.840804800661761</v>
      </c>
      <c r="H7" s="37">
        <f>+H6+(J7-H6)/'IMP-ATH'!$D$2</f>
        <v>18.316285952281788</v>
      </c>
      <c r="I7" s="38">
        <f>+I6+(J7-I6)/'IMP-ATH'!$D$4</f>
        <v>29.290563687570106</v>
      </c>
      <c r="J7" s="1">
        <v>29.553999999999998</v>
      </c>
      <c r="K7" s="1">
        <v>0.78200000000000003</v>
      </c>
      <c r="L7" s="1"/>
    </row>
    <row r="8" spans="1:12" x14ac:dyDescent="0.25">
      <c r="A8" s="30" t="s">
        <v>62</v>
      </c>
      <c r="B8" s="30"/>
      <c r="C8" s="31"/>
      <c r="D8" s="163"/>
      <c r="E8" s="163"/>
      <c r="F8" s="32">
        <v>40915</v>
      </c>
      <c r="G8" s="36">
        <f t="shared" si="0"/>
        <v>10.974277735288318</v>
      </c>
      <c r="H8" s="37">
        <f>+H7+(J8-H7)/'IMP-ATH'!$D$2</f>
        <v>15.699673673384389</v>
      </c>
      <c r="I8" s="38">
        <f>+I7+(J8-I7)/'IMP-ATH'!$D$4</f>
        <v>28.593169314056532</v>
      </c>
      <c r="J8" s="1"/>
      <c r="K8" s="1"/>
      <c r="L8" s="1">
        <f>SUM(J2:J9)</f>
        <v>289.00599999999997</v>
      </c>
    </row>
    <row r="9" spans="1:12" x14ac:dyDescent="0.25">
      <c r="A9" s="125" t="s">
        <v>63</v>
      </c>
      <c r="B9" s="30"/>
      <c r="C9" s="31"/>
      <c r="D9" s="163"/>
      <c r="E9" s="163"/>
      <c r="F9" s="32">
        <v>40916</v>
      </c>
      <c r="G9" s="36">
        <f t="shared" si="0"/>
        <v>12.893495640672143</v>
      </c>
      <c r="H9" s="37">
        <f>+H8+(J9-H8)/'IMP-ATH'!$D$2</f>
        <v>40.45457743432948</v>
      </c>
      <c r="I9" s="38">
        <f>+I8+(J9-I8)/'IMP-ATH'!$D$4</f>
        <v>32.411998616102807</v>
      </c>
      <c r="J9" s="1">
        <v>188.98400000000001</v>
      </c>
      <c r="K9" s="1">
        <v>0.78700000000000003</v>
      </c>
      <c r="L9" s="1"/>
    </row>
    <row r="10" spans="1:12" x14ac:dyDescent="0.25">
      <c r="A10" s="30" t="s">
        <v>58</v>
      </c>
      <c r="B10" s="30"/>
      <c r="C10" s="31"/>
      <c r="D10" s="163"/>
      <c r="E10" s="163"/>
      <c r="F10" s="32">
        <v>40917</v>
      </c>
      <c r="G10" s="36">
        <f t="shared" si="0"/>
        <v>-8.0425788182266729</v>
      </c>
      <c r="H10" s="37">
        <f>+H9+(J10-H9)/'IMP-ATH'!$D$2</f>
        <v>34.675352086568125</v>
      </c>
      <c r="I10" s="38">
        <f>+I9+(J10-I9)/'IMP-ATH'!$D$4</f>
        <v>31.640284363338456</v>
      </c>
      <c r="J10" s="1"/>
      <c r="K10" s="1"/>
      <c r="L10" s="1"/>
    </row>
    <row r="11" spans="1:12" x14ac:dyDescent="0.25">
      <c r="A11" s="30" t="s">
        <v>23</v>
      </c>
      <c r="B11" s="30"/>
      <c r="C11" s="31"/>
      <c r="D11" s="163"/>
      <c r="E11" s="163"/>
      <c r="F11" s="32">
        <v>40918</v>
      </c>
      <c r="G11" s="36">
        <f t="shared" si="0"/>
        <v>-3.0350677232296697</v>
      </c>
      <c r="H11" s="37">
        <f>+H10+(J11-H10)/'IMP-ATH'!$D$2</f>
        <v>29.721730359915536</v>
      </c>
      <c r="I11" s="38">
        <f>+I10+(J11-I10)/'IMP-ATH'!$D$4</f>
        <v>30.886944259449443</v>
      </c>
      <c r="J11" s="1"/>
      <c r="K11" s="1"/>
      <c r="L11" s="1"/>
    </row>
    <row r="12" spans="1:12" x14ac:dyDescent="0.25">
      <c r="A12" s="30" t="s">
        <v>59</v>
      </c>
      <c r="B12" s="30"/>
      <c r="C12" s="31"/>
      <c r="D12" s="163"/>
      <c r="E12" s="163"/>
      <c r="F12" s="32">
        <v>40919</v>
      </c>
      <c r="G12" s="36">
        <f t="shared" si="0"/>
        <v>1.1652138995339065</v>
      </c>
      <c r="H12" s="37">
        <f>+H11+(J12-H11)/'IMP-ATH'!$D$2</f>
        <v>43.303197451356176</v>
      </c>
      <c r="I12" s="38">
        <f>+I11+(J12-I11)/'IMP-ATH'!$D$4</f>
        <v>33.122778919938739</v>
      </c>
      <c r="J12" s="1">
        <v>124.792</v>
      </c>
      <c r="K12" s="1">
        <v>0.65800000000000003</v>
      </c>
      <c r="L12" s="1"/>
    </row>
    <row r="13" spans="1:12" x14ac:dyDescent="0.25">
      <c r="A13" s="30" t="s">
        <v>60</v>
      </c>
      <c r="B13" s="30"/>
      <c r="C13" s="31"/>
      <c r="D13" s="163"/>
      <c r="E13" s="163"/>
      <c r="F13" s="32">
        <v>40920</v>
      </c>
      <c r="G13" s="36">
        <f t="shared" si="0"/>
        <v>-10.180418531417438</v>
      </c>
      <c r="H13" s="37">
        <f>+H12+(J13-H12)/'IMP-ATH'!$D$2</f>
        <v>41.927597815448152</v>
      </c>
      <c r="I13" s="38">
        <f>+I12+(J13-I12)/'IMP-ATH'!$D$4</f>
        <v>33.135903231368772</v>
      </c>
      <c r="J13" s="1">
        <v>33.673999999999999</v>
      </c>
      <c r="K13" s="1">
        <v>0.8</v>
      </c>
      <c r="L13" s="1"/>
    </row>
    <row r="14" spans="1:12" x14ac:dyDescent="0.25">
      <c r="A14" s="30" t="s">
        <v>61</v>
      </c>
      <c r="B14" s="30"/>
      <c r="C14" s="31"/>
      <c r="D14" s="163"/>
      <c r="E14" s="163"/>
      <c r="F14" s="32">
        <v>40921</v>
      </c>
      <c r="G14" s="36">
        <f t="shared" si="0"/>
        <v>-8.7916945840793801</v>
      </c>
      <c r="H14" s="37">
        <f>+H13+(J14-H13)/'IMP-ATH'!$D$2</f>
        <v>40.081226698955561</v>
      </c>
      <c r="I14" s="38">
        <f>+I13+(J14-I13)/'IMP-ATH'!$D$4</f>
        <v>33.037500773479039</v>
      </c>
      <c r="J14" s="1">
        <v>29.003</v>
      </c>
      <c r="K14" s="1">
        <v>0.85899999999999999</v>
      </c>
      <c r="L14" s="1"/>
    </row>
    <row r="15" spans="1:12" x14ac:dyDescent="0.25">
      <c r="A15" s="30" t="s">
        <v>62</v>
      </c>
      <c r="B15" s="30"/>
      <c r="C15" s="31"/>
      <c r="D15" s="163"/>
      <c r="E15" s="163"/>
      <c r="F15" s="32">
        <v>40922</v>
      </c>
      <c r="G15" s="36">
        <f t="shared" si="0"/>
        <v>-7.0437259254765223</v>
      </c>
      <c r="H15" s="37">
        <f>+H14+(J15-H14)/'IMP-ATH'!$D$2</f>
        <v>51.92719431339048</v>
      </c>
      <c r="I15" s="38">
        <f>+I14+(J15-I14)/'IMP-ATH'!$D$4</f>
        <v>35.179536469348584</v>
      </c>
      <c r="J15" s="1">
        <v>123.003</v>
      </c>
      <c r="K15" s="1">
        <v>0.81899999999999995</v>
      </c>
      <c r="L15" s="1">
        <f>SUM(J9:J16)</f>
        <v>499.45599999999996</v>
      </c>
    </row>
    <row r="16" spans="1:12" x14ac:dyDescent="0.25">
      <c r="A16" s="30" t="s">
        <v>63</v>
      </c>
      <c r="B16" s="30"/>
      <c r="C16" s="31"/>
      <c r="D16" s="163"/>
      <c r="E16" s="163"/>
      <c r="F16" s="32">
        <v>40923</v>
      </c>
      <c r="G16" s="36">
        <f t="shared" si="0"/>
        <v>-16.747657844041896</v>
      </c>
      <c r="H16" s="37">
        <f>+H15+(J16-H15)/'IMP-ATH'!$D$2</f>
        <v>44.509023697191843</v>
      </c>
      <c r="I16" s="38">
        <f>+I15+(J16-I15)/'IMP-ATH'!$D$4</f>
        <v>34.341928458173619</v>
      </c>
      <c r="J16" s="1"/>
      <c r="K16" s="1"/>
      <c r="L16" s="1"/>
    </row>
    <row r="17" spans="1:12" x14ac:dyDescent="0.25">
      <c r="A17" s="30" t="s">
        <v>58</v>
      </c>
      <c r="B17" s="30"/>
      <c r="C17" s="31"/>
      <c r="D17" s="163"/>
      <c r="E17" s="163"/>
      <c r="F17" s="32">
        <v>40924</v>
      </c>
      <c r="G17" s="36">
        <f t="shared" si="0"/>
        <v>-10.167095239018224</v>
      </c>
      <c r="H17" s="37">
        <f>+H16+(J17-H16)/'IMP-ATH'!$D$2</f>
        <v>42.564306026164438</v>
      </c>
      <c r="I17" s="38">
        <f>+I16+(J17-I16)/'IMP-ATH'!$D$4</f>
        <v>34.259882542502822</v>
      </c>
      <c r="J17" s="1">
        <v>30.896000000000001</v>
      </c>
      <c r="K17" s="1">
        <v>0.78600000000000003</v>
      </c>
      <c r="L17" s="1"/>
    </row>
    <row r="18" spans="1:12" x14ac:dyDescent="0.25">
      <c r="A18" s="30" t="s">
        <v>23</v>
      </c>
      <c r="B18" s="30"/>
      <c r="C18" s="31"/>
      <c r="D18" s="163"/>
      <c r="E18" s="163"/>
      <c r="F18" s="32">
        <v>40925</v>
      </c>
      <c r="G18" s="36">
        <f t="shared" si="0"/>
        <v>-8.3044234836616155</v>
      </c>
      <c r="H18" s="37">
        <f>+H17+(J18-H17)/'IMP-ATH'!$D$2</f>
        <v>36.483690879569515</v>
      </c>
      <c r="I18" s="38">
        <f>+I17+(J18-I17)/'IMP-ATH'!$D$4</f>
        <v>33.444171053395614</v>
      </c>
      <c r="J18" s="1"/>
      <c r="K18" s="1"/>
      <c r="L18" s="1"/>
    </row>
    <row r="19" spans="1:12" x14ac:dyDescent="0.25">
      <c r="A19" s="30" t="s">
        <v>59</v>
      </c>
      <c r="B19" s="30"/>
      <c r="C19" s="31"/>
      <c r="D19" s="163"/>
      <c r="E19" s="163"/>
      <c r="F19" s="32">
        <v>40926</v>
      </c>
      <c r="G19" s="36">
        <f t="shared" si="0"/>
        <v>-3.0395198261739012</v>
      </c>
      <c r="H19" s="37">
        <f>+H18+(J19-H18)/'IMP-ATH'!$D$2</f>
        <v>34.090735039631014</v>
      </c>
      <c r="I19" s="38">
        <f>+I18+(J19-I18)/'IMP-ATH'!$D$4</f>
        <v>33.117714599743337</v>
      </c>
      <c r="J19" s="1">
        <v>19.733000000000001</v>
      </c>
      <c r="K19" s="1">
        <v>0.874</v>
      </c>
      <c r="L19" s="1"/>
    </row>
    <row r="20" spans="1:12" x14ac:dyDescent="0.25">
      <c r="A20" s="30" t="s">
        <v>60</v>
      </c>
      <c r="B20" s="30"/>
      <c r="C20" s="31"/>
      <c r="D20" s="163"/>
      <c r="E20" s="163"/>
      <c r="F20" s="32">
        <v>40927</v>
      </c>
      <c r="G20" s="36">
        <f t="shared" si="0"/>
        <v>-0.9730204398876765</v>
      </c>
      <c r="H20" s="37">
        <f>+H19+(J20-H19)/'IMP-ATH'!$D$2</f>
        <v>42.606058605398012</v>
      </c>
      <c r="I20" s="38">
        <f>+I19+(J20-I19)/'IMP-ATH'!$D$4</f>
        <v>34.560102347368499</v>
      </c>
      <c r="J20" s="1">
        <v>93.697999999999993</v>
      </c>
      <c r="K20" s="1">
        <v>0.79</v>
      </c>
      <c r="L20" s="1"/>
    </row>
    <row r="21" spans="1:12" x14ac:dyDescent="0.25">
      <c r="A21" s="30" t="s">
        <v>61</v>
      </c>
      <c r="B21" s="30"/>
      <c r="C21" s="31"/>
      <c r="D21" s="163"/>
      <c r="E21" s="163"/>
      <c r="F21" s="32">
        <v>40928</v>
      </c>
      <c r="G21" s="36">
        <f t="shared" si="0"/>
        <v>-8.0459562580295128</v>
      </c>
      <c r="H21" s="37">
        <f>+H20+(J21-H20)/'IMP-ATH'!$D$2</f>
        <v>36.519478804626864</v>
      </c>
      <c r="I21" s="38">
        <f>+I20+(J21-I20)/'IMP-ATH'!$D$4</f>
        <v>33.737242767669251</v>
      </c>
      <c r="J21" s="1"/>
      <c r="K21" s="1"/>
      <c r="L21" s="1"/>
    </row>
    <row r="22" spans="1:12" x14ac:dyDescent="0.25">
      <c r="A22" s="30" t="s">
        <v>62</v>
      </c>
      <c r="B22" s="30"/>
      <c r="C22" s="31"/>
      <c r="D22" s="163"/>
      <c r="E22" s="163"/>
      <c r="F22" s="32">
        <v>40929</v>
      </c>
      <c r="G22" s="36">
        <f t="shared" si="0"/>
        <v>-2.7822360369576131</v>
      </c>
      <c r="H22" s="37">
        <f>+H21+(J22-H21)/'IMP-ATH'!$D$2</f>
        <v>68.123553261108739</v>
      </c>
      <c r="I22" s="38">
        <f>+I21+(J22-I21)/'IMP-ATH'!$D$4</f>
        <v>39.070832225581889</v>
      </c>
      <c r="J22" s="1">
        <v>257.74799999999999</v>
      </c>
      <c r="K22" s="1">
        <v>0.79100000000000004</v>
      </c>
      <c r="L22" s="1">
        <f>SUM(J16:J23)</f>
        <v>402.07499999999999</v>
      </c>
    </row>
    <row r="23" spans="1:12" x14ac:dyDescent="0.25">
      <c r="A23" s="30" t="s">
        <v>63</v>
      </c>
      <c r="B23" s="30"/>
      <c r="C23" s="31"/>
      <c r="D23" s="163"/>
      <c r="E23" s="163"/>
      <c r="F23" s="32">
        <v>40930</v>
      </c>
      <c r="G23" s="36">
        <f t="shared" si="0"/>
        <v>-29.052721035526851</v>
      </c>
      <c r="H23" s="37">
        <f>+H22+(J23-H22)/'IMP-ATH'!$D$2</f>
        <v>58.391617080950347</v>
      </c>
      <c r="I23" s="38">
        <f>+I22+(J23-I22)/'IMP-ATH'!$D$4</f>
        <v>38.140574315448987</v>
      </c>
      <c r="J23" s="1"/>
      <c r="K23" s="1"/>
      <c r="L23" s="1"/>
    </row>
    <row r="24" spans="1:12" x14ac:dyDescent="0.25">
      <c r="A24" s="30" t="s">
        <v>58</v>
      </c>
      <c r="B24" s="30"/>
      <c r="C24" s="31"/>
      <c r="D24" s="163"/>
      <c r="E24" s="163"/>
      <c r="F24" s="32">
        <v>40931</v>
      </c>
      <c r="G24" s="36">
        <f t="shared" si="0"/>
        <v>-20.25104276550136</v>
      </c>
      <c r="H24" s="37">
        <f>+H23+(J24-H23)/'IMP-ATH'!$D$2</f>
        <v>56.004243212243153</v>
      </c>
      <c r="I24" s="38">
        <f>+I23+(J24-I23)/'IMP-ATH'!$D$4</f>
        <v>38.224846355557347</v>
      </c>
      <c r="J24" s="1">
        <v>41.68</v>
      </c>
      <c r="K24" s="1">
        <v>0.85599999999999998</v>
      </c>
      <c r="L24" s="1"/>
    </row>
    <row r="25" spans="1:12" x14ac:dyDescent="0.25">
      <c r="A25" s="30" t="s">
        <v>23</v>
      </c>
      <c r="B25" s="30"/>
      <c r="C25" s="31"/>
      <c r="D25" s="163"/>
      <c r="E25" s="163"/>
      <c r="F25" s="32">
        <v>40932</v>
      </c>
      <c r="G25" s="36">
        <f t="shared" si="0"/>
        <v>-17.779396856685807</v>
      </c>
      <c r="H25" s="37">
        <f>+H24+(J25-H24)/'IMP-ATH'!$D$2</f>
        <v>48.003637039065559</v>
      </c>
      <c r="I25" s="38">
        <f>+I24+(J25-I24)/'IMP-ATH'!$D$4</f>
        <v>37.314730966139315</v>
      </c>
      <c r="J25" s="1"/>
      <c r="K25" s="1"/>
      <c r="L25" s="1"/>
    </row>
    <row r="26" spans="1:12" x14ac:dyDescent="0.25">
      <c r="A26" s="30" t="s">
        <v>59</v>
      </c>
      <c r="B26" s="30"/>
      <c r="C26" s="31"/>
      <c r="D26" s="163"/>
      <c r="E26" s="163"/>
      <c r="F26" s="32">
        <v>40933</v>
      </c>
      <c r="G26" s="36">
        <f t="shared" si="0"/>
        <v>-10.688906072926244</v>
      </c>
      <c r="H26" s="37">
        <f>+H25+(J26-H25)/'IMP-ATH'!$D$2</f>
        <v>46.448546033484767</v>
      </c>
      <c r="I26" s="38">
        <f>+I25+(J26-I25)/'IMP-ATH'!$D$4</f>
        <v>37.310046895516948</v>
      </c>
      <c r="J26" s="1">
        <v>37.118000000000002</v>
      </c>
      <c r="K26" s="1">
        <v>0.86099999999999999</v>
      </c>
      <c r="L26" s="1"/>
    </row>
    <row r="27" spans="1:12" x14ac:dyDescent="0.25">
      <c r="A27" s="30" t="s">
        <v>60</v>
      </c>
      <c r="B27" s="30"/>
      <c r="C27" s="31"/>
      <c r="D27" s="163"/>
      <c r="E27" s="163"/>
      <c r="F27" s="32">
        <v>40934</v>
      </c>
      <c r="G27" s="36">
        <f t="shared" si="0"/>
        <v>-9.1384991379678198</v>
      </c>
      <c r="H27" s="37">
        <f>+H26+(J27-H26)/'IMP-ATH'!$D$2</f>
        <v>43.973753742986943</v>
      </c>
      <c r="I27" s="38">
        <f>+I26+(J27-I26)/'IMP-ATH'!$D$4</f>
        <v>37.11516482657607</v>
      </c>
      <c r="J27" s="1">
        <v>29.125</v>
      </c>
      <c r="K27" s="1">
        <v>0.69899999999999995</v>
      </c>
      <c r="L27" s="1"/>
    </row>
    <row r="28" spans="1:12" x14ac:dyDescent="0.25">
      <c r="A28" s="30" t="s">
        <v>61</v>
      </c>
      <c r="B28" s="30"/>
      <c r="C28" s="31"/>
      <c r="D28" s="163"/>
      <c r="E28" s="163"/>
      <c r="F28" s="32">
        <v>40935</v>
      </c>
      <c r="G28" s="36">
        <f t="shared" si="0"/>
        <v>-6.8585889164108735</v>
      </c>
      <c r="H28" s="37">
        <f>+H27+(J28-H27)/'IMP-ATH'!$D$2</f>
        <v>37.691788922560235</v>
      </c>
      <c r="I28" s="38">
        <f>+I27+(J28-I27)/'IMP-ATH'!$D$4</f>
        <v>36.231470425943307</v>
      </c>
      <c r="J28" s="1"/>
      <c r="K28" s="1"/>
      <c r="L28" s="1"/>
    </row>
    <row r="29" spans="1:12" x14ac:dyDescent="0.25">
      <c r="A29" s="30" t="s">
        <v>62</v>
      </c>
      <c r="B29" s="30"/>
      <c r="C29" s="31"/>
      <c r="D29" s="163"/>
      <c r="E29" s="163"/>
      <c r="F29" s="32">
        <v>40936</v>
      </c>
      <c r="G29" s="36">
        <f t="shared" si="0"/>
        <v>-1.460318496616928</v>
      </c>
      <c r="H29" s="37">
        <f>+H28+(J29-H28)/'IMP-ATH'!$D$2</f>
        <v>39.948390505051627</v>
      </c>
      <c r="I29" s="38">
        <f>+I28+(J29-I28)/'IMP-ATH'!$D$4</f>
        <v>36.642340177706565</v>
      </c>
      <c r="J29" s="1">
        <v>53.488</v>
      </c>
      <c r="K29" s="1">
        <v>0.82199999999999995</v>
      </c>
      <c r="L29" s="1">
        <f>SUM(J23:J30)</f>
        <v>203.268</v>
      </c>
    </row>
    <row r="30" spans="1:12" x14ac:dyDescent="0.25">
      <c r="A30" s="30" t="s">
        <v>63</v>
      </c>
      <c r="B30" s="30"/>
      <c r="C30" s="31"/>
      <c r="D30" s="163"/>
      <c r="E30" s="163"/>
      <c r="F30" s="32">
        <v>40937</v>
      </c>
      <c r="G30" s="36">
        <f t="shared" si="0"/>
        <v>-3.3060503273450621</v>
      </c>
      <c r="H30" s="37">
        <f>+H29+(J30-H29)/'IMP-ATH'!$D$2</f>
        <v>40.221049004329963</v>
      </c>
      <c r="I30" s="38">
        <f>+I29+(J30-I29)/'IMP-ATH'!$D$4</f>
        <v>36.766498744904027</v>
      </c>
      <c r="J30" s="1">
        <v>41.856999999999999</v>
      </c>
      <c r="K30" s="1">
        <v>0.876</v>
      </c>
      <c r="L30" s="1"/>
    </row>
    <row r="31" spans="1:12" x14ac:dyDescent="0.25">
      <c r="A31" s="30" t="s">
        <v>58</v>
      </c>
      <c r="B31" s="30"/>
      <c r="C31" s="31"/>
      <c r="D31" s="163"/>
      <c r="E31" s="163"/>
      <c r="F31" s="32">
        <v>40938</v>
      </c>
      <c r="G31" s="36">
        <f t="shared" si="0"/>
        <v>-3.4545502594259361</v>
      </c>
      <c r="H31" s="37">
        <f>+H30+(J31-H30)/'IMP-ATH'!$D$2</f>
        <v>41.026899146568539</v>
      </c>
      <c r="I31" s="38">
        <f>+I30+(J31-I30)/'IMP-ATH'!$D$4</f>
        <v>36.983058298596788</v>
      </c>
      <c r="J31" s="1">
        <v>45.862000000000002</v>
      </c>
      <c r="K31" s="1">
        <v>0.878</v>
      </c>
      <c r="L31" s="1"/>
    </row>
    <row r="32" spans="1:12" x14ac:dyDescent="0.25">
      <c r="A32" s="30" t="s">
        <v>23</v>
      </c>
      <c r="B32" s="30"/>
      <c r="C32" s="31"/>
      <c r="D32" s="163"/>
      <c r="E32" s="163"/>
      <c r="F32" s="32">
        <v>40939</v>
      </c>
      <c r="G32" s="36">
        <f t="shared" si="0"/>
        <v>-4.0438408479717509</v>
      </c>
      <c r="H32" s="37">
        <f>+H31+(J32-H31)/'IMP-ATH'!$D$2</f>
        <v>35.165913554201602</v>
      </c>
      <c r="I32" s="38">
        <f>+I31+(J32-I31)/'IMP-ATH'!$D$4</f>
        <v>36.102509291487344</v>
      </c>
      <c r="J32" s="1"/>
      <c r="K32" s="1"/>
      <c r="L32" s="1"/>
    </row>
    <row r="33" spans="1:12" x14ac:dyDescent="0.25">
      <c r="A33" s="30" t="s">
        <v>59</v>
      </c>
      <c r="B33" s="30"/>
      <c r="C33" s="31"/>
      <c r="D33" s="163"/>
      <c r="E33" s="163"/>
      <c r="F33" s="32">
        <v>40940</v>
      </c>
      <c r="G33" s="36">
        <f t="shared" si="0"/>
        <v>0.9365957372857423</v>
      </c>
      <c r="H33" s="37">
        <f>+H32+(J33-H32)/'IMP-ATH'!$D$2</f>
        <v>35.048925903601372</v>
      </c>
      <c r="I33" s="38">
        <f>+I32+(J33-I32)/'IMP-ATH'!$D$4</f>
        <v>36.060711451213834</v>
      </c>
      <c r="J33" s="1">
        <v>34.347000000000001</v>
      </c>
      <c r="K33" s="1">
        <v>0.83199999999999996</v>
      </c>
      <c r="L33" s="1"/>
    </row>
    <row r="34" spans="1:12" x14ac:dyDescent="0.25">
      <c r="A34" s="30" t="s">
        <v>60</v>
      </c>
      <c r="B34" s="30"/>
      <c r="C34" s="31"/>
      <c r="D34" s="163"/>
      <c r="E34" s="163"/>
      <c r="F34" s="32">
        <v>40941</v>
      </c>
      <c r="G34" s="36">
        <f t="shared" si="0"/>
        <v>1.0117855476124618</v>
      </c>
      <c r="H34" s="37">
        <f>+H33+(J34-H33)/'IMP-ATH'!$D$2</f>
        <v>35.57122220308689</v>
      </c>
      <c r="I34" s="38">
        <f>+I33+(J34-I33)/'IMP-ATH'!$D$4</f>
        <v>36.123670702375406</v>
      </c>
      <c r="J34" s="1">
        <v>38.704999999999998</v>
      </c>
      <c r="K34" s="1">
        <v>0.879</v>
      </c>
      <c r="L34" s="1"/>
    </row>
    <row r="35" spans="1:12" x14ac:dyDescent="0.25">
      <c r="A35" s="30" t="s">
        <v>61</v>
      </c>
      <c r="B35" s="30"/>
      <c r="C35" s="31"/>
      <c r="D35" s="163"/>
      <c r="E35" s="163"/>
      <c r="F35" s="32">
        <v>40942</v>
      </c>
      <c r="G35" s="36">
        <f t="shared" si="0"/>
        <v>0.55244849928851636</v>
      </c>
      <c r="H35" s="37">
        <f>+H34+(J35-H34)/'IMP-ATH'!$D$2</f>
        <v>36.139476174074474</v>
      </c>
      <c r="I35" s="38">
        <f>+I34+(J35-I34)/'IMP-ATH'!$D$4</f>
        <v>36.20522616184266</v>
      </c>
      <c r="J35" s="1">
        <v>39.548999999999999</v>
      </c>
      <c r="K35" s="1">
        <v>0.88700000000000001</v>
      </c>
      <c r="L35" s="1"/>
    </row>
    <row r="36" spans="1:12" x14ac:dyDescent="0.25">
      <c r="A36" s="30" t="s">
        <v>62</v>
      </c>
      <c r="B36" s="30"/>
      <c r="C36" s="31"/>
      <c r="D36" s="163"/>
      <c r="E36" s="163"/>
      <c r="F36" s="32">
        <v>40943</v>
      </c>
      <c r="G36" s="36">
        <f t="shared" si="0"/>
        <v>6.5749987768185747E-2</v>
      </c>
      <c r="H36" s="37">
        <f>+H35+(J36-H35)/'IMP-ATH'!$D$2</f>
        <v>30.976693863492407</v>
      </c>
      <c r="I36" s="38">
        <f>+I35+(J36-I35)/'IMP-ATH'!$D$4</f>
        <v>35.343196967513073</v>
      </c>
      <c r="J36" s="1"/>
      <c r="K36" s="1"/>
      <c r="L36" s="1">
        <f>SUM(J30:J37)</f>
        <v>200.32000000000002</v>
      </c>
    </row>
    <row r="37" spans="1:12" x14ac:dyDescent="0.25">
      <c r="A37" s="30" t="s">
        <v>63</v>
      </c>
      <c r="B37" s="30"/>
      <c r="C37" s="31"/>
      <c r="D37" s="163"/>
      <c r="E37" s="163"/>
      <c r="F37" s="32">
        <v>40944</v>
      </c>
      <c r="G37" s="36">
        <f t="shared" si="0"/>
        <v>4.3665031040206657</v>
      </c>
      <c r="H37" s="37">
        <f>+H36+(J37-H36)/'IMP-ATH'!$D$2</f>
        <v>26.55145188299349</v>
      </c>
      <c r="I37" s="38">
        <f>+I36+(J37-I36)/'IMP-ATH'!$D$4</f>
        <v>34.501692277810378</v>
      </c>
      <c r="J37" s="1"/>
      <c r="K37" s="1"/>
      <c r="L37" s="1"/>
    </row>
    <row r="38" spans="1:12" x14ac:dyDescent="0.25">
      <c r="A38" s="30" t="s">
        <v>58</v>
      </c>
      <c r="B38" s="30"/>
      <c r="C38" s="31"/>
      <c r="D38" s="163"/>
      <c r="E38" s="163"/>
      <c r="F38" s="32">
        <v>40945</v>
      </c>
      <c r="G38" s="36">
        <f t="shared" si="0"/>
        <v>7.9502403948168876</v>
      </c>
      <c r="H38" s="37">
        <f>+H37+(J38-H37)/'IMP-ATH'!$D$2</f>
        <v>22.758387328280133</v>
      </c>
      <c r="I38" s="38">
        <f>+I37+(J38-I37)/'IMP-ATH'!$D$4</f>
        <v>33.680223414052989</v>
      </c>
      <c r="J38" s="1"/>
      <c r="K38" s="1"/>
      <c r="L38" s="1"/>
    </row>
    <row r="39" spans="1:12" x14ac:dyDescent="0.25">
      <c r="A39" s="30" t="s">
        <v>23</v>
      </c>
      <c r="B39" s="30"/>
      <c r="C39" s="31"/>
      <c r="D39" s="163"/>
      <c r="E39" s="163"/>
      <c r="F39" s="32">
        <v>40946</v>
      </c>
      <c r="G39" s="36">
        <f t="shared" si="0"/>
        <v>10.921836085772856</v>
      </c>
      <c r="H39" s="37">
        <f>+H38+(J39-H38)/'IMP-ATH'!$D$2</f>
        <v>24.969760567097257</v>
      </c>
      <c r="I39" s="38">
        <f>+I38+(J39-I38)/'IMP-ATH'!$D$4</f>
        <v>33.788741904194588</v>
      </c>
      <c r="J39" s="1">
        <v>38.238</v>
      </c>
      <c r="K39" s="1">
        <v>0.85799999999999998</v>
      </c>
      <c r="L39" s="1"/>
    </row>
    <row r="40" spans="1:12" x14ac:dyDescent="0.25">
      <c r="A40" s="30" t="s">
        <v>59</v>
      </c>
      <c r="B40" s="30"/>
      <c r="C40" s="31"/>
      <c r="D40" s="163"/>
      <c r="E40" s="163"/>
      <c r="F40" s="32">
        <v>40947</v>
      </c>
      <c r="G40" s="36">
        <f t="shared" si="0"/>
        <v>8.8189813370973305</v>
      </c>
      <c r="H40" s="37">
        <f>+H39+(J40-H39)/'IMP-ATH'!$D$2</f>
        <v>26.966937628940506</v>
      </c>
      <c r="I40" s="38">
        <f>+I39+(J40-I39)/'IMP-ATH'!$D$4</f>
        <v>33.911629001713763</v>
      </c>
      <c r="J40" s="1">
        <v>38.950000000000003</v>
      </c>
      <c r="K40" s="1">
        <v>0.85199999999999998</v>
      </c>
      <c r="L40" s="1"/>
    </row>
    <row r="41" spans="1:12" x14ac:dyDescent="0.25">
      <c r="A41" s="30" t="s">
        <v>60</v>
      </c>
      <c r="B41" s="30"/>
      <c r="C41" s="31"/>
      <c r="D41" s="163"/>
      <c r="E41" s="163"/>
      <c r="F41" s="32">
        <v>40948</v>
      </c>
      <c r="G41" s="36">
        <f t="shared" si="0"/>
        <v>6.9446913727732564</v>
      </c>
      <c r="H41" s="37">
        <f>+H40+(J41-H40)/'IMP-ATH'!$D$2</f>
        <v>28.365946539091862</v>
      </c>
      <c r="I41" s="38">
        <f>+I40+(J41-I40)/'IMP-ATH'!$D$4</f>
        <v>33.979447358815818</v>
      </c>
      <c r="J41" s="1">
        <v>36.76</v>
      </c>
      <c r="K41" s="1">
        <v>0.86099999999999999</v>
      </c>
      <c r="L41" s="1"/>
    </row>
    <row r="42" spans="1:12" x14ac:dyDescent="0.25">
      <c r="A42" s="30" t="s">
        <v>61</v>
      </c>
      <c r="B42" s="30"/>
      <c r="C42" s="31"/>
      <c r="D42" s="163"/>
      <c r="E42" s="163"/>
      <c r="F42" s="32">
        <v>40949</v>
      </c>
      <c r="G42" s="36">
        <f t="shared" si="0"/>
        <v>5.6135008197239564</v>
      </c>
      <c r="H42" s="37">
        <f>+H41+(J42-H41)/'IMP-ATH'!$D$2</f>
        <v>31.045097033507311</v>
      </c>
      <c r="I42" s="38">
        <f>+I41+(J42-I41)/'IMP-ATH'!$D$4</f>
        <v>34.292317659796396</v>
      </c>
      <c r="J42" s="1">
        <v>47.12</v>
      </c>
      <c r="K42" s="1">
        <v>0.82799999999999996</v>
      </c>
      <c r="L42" s="1"/>
    </row>
    <row r="43" spans="1:12" x14ac:dyDescent="0.25">
      <c r="A43" s="30" t="s">
        <v>62</v>
      </c>
      <c r="B43" s="30"/>
      <c r="C43" s="31"/>
      <c r="D43" s="163"/>
      <c r="E43" s="163"/>
      <c r="F43" s="32">
        <v>40950</v>
      </c>
      <c r="G43" s="36">
        <f t="shared" si="0"/>
        <v>3.247220626289085</v>
      </c>
      <c r="H43" s="37">
        <f>+H42+(J43-H42)/'IMP-ATH'!$D$2</f>
        <v>32.303226028720552</v>
      </c>
      <c r="I43" s="38">
        <f>+I42+(J43-I42)/'IMP-ATH'!$D$4</f>
        <v>34.424691048848864</v>
      </c>
      <c r="J43" s="1">
        <v>39.851999999999997</v>
      </c>
      <c r="K43" s="1">
        <v>0.89800000000000002</v>
      </c>
      <c r="L43" s="1">
        <f>SUM(J37:J44)</f>
        <v>244.673</v>
      </c>
    </row>
    <row r="44" spans="1:12" x14ac:dyDescent="0.25">
      <c r="A44" s="30" t="s">
        <v>63</v>
      </c>
      <c r="B44" s="30"/>
      <c r="C44" s="31"/>
      <c r="D44" s="163"/>
      <c r="E44" s="163"/>
      <c r="F44" s="32">
        <v>40951</v>
      </c>
      <c r="G44" s="36">
        <f t="shared" si="0"/>
        <v>2.1214650201283121</v>
      </c>
      <c r="H44" s="37">
        <f>+H43+(J44-H43)/'IMP-ATH'!$D$2</f>
        <v>33.938908024617618</v>
      </c>
      <c r="I44" s="38">
        <f>+I43+(J44-I43)/'IMP-ATH'!$D$4</f>
        <v>34.646793642923889</v>
      </c>
      <c r="J44" s="1">
        <v>43.753</v>
      </c>
      <c r="K44" s="1">
        <v>0.91100000000000003</v>
      </c>
      <c r="L44" s="1"/>
    </row>
    <row r="45" spans="1:12" x14ac:dyDescent="0.25">
      <c r="A45" s="30" t="s">
        <v>58</v>
      </c>
      <c r="B45" s="30"/>
      <c r="C45" s="31"/>
      <c r="D45" s="163"/>
      <c r="E45" s="163"/>
      <c r="F45" s="32">
        <v>40952</v>
      </c>
      <c r="G45" s="36">
        <f t="shared" si="0"/>
        <v>0.70788561830627117</v>
      </c>
      <c r="H45" s="37">
        <f>+H44+(J45-H44)/'IMP-ATH'!$D$2</f>
        <v>35.445349735386529</v>
      </c>
      <c r="I45" s="38">
        <f>+I44+(J45-I44)/'IMP-ATH'!$D$4</f>
        <v>34.881012841901892</v>
      </c>
      <c r="J45" s="1">
        <v>44.484000000000002</v>
      </c>
      <c r="K45" s="1">
        <v>0.874</v>
      </c>
      <c r="L45" s="1"/>
    </row>
    <row r="46" spans="1:12" x14ac:dyDescent="0.25">
      <c r="A46" s="30" t="s">
        <v>23</v>
      </c>
      <c r="B46" s="30"/>
      <c r="C46" s="31"/>
      <c r="D46" s="163"/>
      <c r="E46" s="163"/>
      <c r="F46" s="32">
        <v>40953</v>
      </c>
      <c r="G46" s="36">
        <f t="shared" si="0"/>
        <v>-0.56433689348463645</v>
      </c>
      <c r="H46" s="37">
        <f>+H45+(J46-H45)/'IMP-ATH'!$D$2</f>
        <v>30.381728344617024</v>
      </c>
      <c r="I46" s="38">
        <f>+I45+(J46-I45)/'IMP-ATH'!$D$4</f>
        <v>34.050512536142321</v>
      </c>
      <c r="J46" s="1"/>
      <c r="K46" s="1"/>
      <c r="L46" s="1"/>
    </row>
    <row r="47" spans="1:12" x14ac:dyDescent="0.25">
      <c r="A47" s="30" t="s">
        <v>59</v>
      </c>
      <c r="B47" s="30"/>
      <c r="C47" s="31"/>
      <c r="D47" s="163"/>
      <c r="E47" s="163"/>
      <c r="F47" s="32">
        <v>40954</v>
      </c>
      <c r="G47" s="36">
        <f t="shared" si="0"/>
        <v>3.6687841915252974</v>
      </c>
      <c r="H47" s="37">
        <f>+H46+(J47-H46)/'IMP-ATH'!$D$2</f>
        <v>26.041481438243164</v>
      </c>
      <c r="I47" s="38">
        <f>+I46+(J47-I46)/'IMP-ATH'!$D$4</f>
        <v>33.239786047186549</v>
      </c>
      <c r="J47" s="1"/>
      <c r="K47" s="1"/>
      <c r="L47" s="1"/>
    </row>
    <row r="48" spans="1:12" x14ac:dyDescent="0.25">
      <c r="A48" s="30" t="s">
        <v>60</v>
      </c>
      <c r="B48" s="30"/>
      <c r="C48" s="31"/>
      <c r="D48" s="163"/>
      <c r="E48" s="163"/>
      <c r="F48" s="32">
        <v>40955</v>
      </c>
      <c r="G48" s="36">
        <f t="shared" si="0"/>
        <v>7.1983046089433849</v>
      </c>
      <c r="H48" s="37">
        <f>+H47+(J48-H47)/'IMP-ATH'!$D$2</f>
        <v>22.321269804208427</v>
      </c>
      <c r="I48" s="38">
        <f>+I47+(J48-I47)/'IMP-ATH'!$D$4</f>
        <v>32.448362569872586</v>
      </c>
      <c r="J48" s="1"/>
      <c r="K48" s="1"/>
      <c r="L48" s="1"/>
    </row>
    <row r="49" spans="1:12" x14ac:dyDescent="0.25">
      <c r="A49" s="30" t="s">
        <v>61</v>
      </c>
      <c r="B49" s="30"/>
      <c r="C49" s="31"/>
      <c r="D49" s="163"/>
      <c r="E49" s="163"/>
      <c r="F49" s="32">
        <v>40956</v>
      </c>
      <c r="G49" s="36">
        <f t="shared" si="0"/>
        <v>10.127092765664159</v>
      </c>
      <c r="H49" s="37">
        <f>+H48+(J49-H48)/'IMP-ATH'!$D$2</f>
        <v>19.132516975035795</v>
      </c>
      <c r="I49" s="38">
        <f>+I48+(J49-I48)/'IMP-ATH'!$D$4</f>
        <v>31.675782508685142</v>
      </c>
      <c r="J49" s="1"/>
      <c r="K49" s="1"/>
      <c r="L49" s="1"/>
    </row>
    <row r="50" spans="1:12" x14ac:dyDescent="0.25">
      <c r="A50" s="30" t="s">
        <v>62</v>
      </c>
      <c r="B50" s="30"/>
      <c r="C50" s="31"/>
      <c r="D50" s="163"/>
      <c r="E50" s="163"/>
      <c r="F50" s="32">
        <v>40957</v>
      </c>
      <c r="G50" s="36">
        <f t="shared" si="0"/>
        <v>12.543265533649347</v>
      </c>
      <c r="H50" s="37">
        <f>+H49+(J50-H49)/'IMP-ATH'!$D$2</f>
        <v>16.399300264316395</v>
      </c>
      <c r="I50" s="38">
        <f>+I49+(J50-I49)/'IMP-ATH'!$D$4</f>
        <v>30.921597210859304</v>
      </c>
      <c r="J50" s="1"/>
      <c r="K50" s="1"/>
      <c r="L50" s="1">
        <f>SUM(J44:J51)</f>
        <v>88.236999999999995</v>
      </c>
    </row>
    <row r="51" spans="1:12" x14ac:dyDescent="0.25">
      <c r="A51" s="30" t="s">
        <v>63</v>
      </c>
      <c r="B51" s="30"/>
      <c r="C51" s="31"/>
      <c r="D51" s="163"/>
      <c r="E51" s="163"/>
      <c r="F51" s="32">
        <v>40958</v>
      </c>
      <c r="G51" s="36">
        <f t="shared" si="0"/>
        <v>14.522296946542909</v>
      </c>
      <c r="H51" s="37">
        <f>+H50+(J51-H50)/'IMP-ATH'!$D$2</f>
        <v>14.056543083699767</v>
      </c>
      <c r="I51" s="38">
        <f>+I50+(J51-I50)/'IMP-ATH'!$D$4</f>
        <v>30.185368705838844</v>
      </c>
      <c r="J51" s="1"/>
      <c r="K51" s="1"/>
      <c r="L51" s="1"/>
    </row>
    <row r="52" spans="1:12" x14ac:dyDescent="0.25">
      <c r="A52" s="30" t="s">
        <v>58</v>
      </c>
      <c r="B52" s="30"/>
      <c r="C52" s="31"/>
      <c r="D52" s="163"/>
      <c r="E52" s="163"/>
      <c r="F52" s="32">
        <v>40959</v>
      </c>
      <c r="G52" s="36">
        <f t="shared" si="0"/>
        <v>16.128825622139075</v>
      </c>
      <c r="H52" s="37">
        <f>+H51+(J52-H51)/'IMP-ATH'!$D$2</f>
        <v>18.502179786028371</v>
      </c>
      <c r="I52" s="38">
        <f>+I51+(J52-I51)/'IMP-ATH'!$D$4</f>
        <v>30.542288498556967</v>
      </c>
      <c r="J52" s="1">
        <v>45.176000000000002</v>
      </c>
      <c r="K52" s="1">
        <v>0.81299999999999994</v>
      </c>
      <c r="L52" s="1"/>
    </row>
    <row r="53" spans="1:12" x14ac:dyDescent="0.25">
      <c r="A53" s="30" t="s">
        <v>23</v>
      </c>
      <c r="B53" s="30"/>
      <c r="C53" s="31"/>
      <c r="D53" s="163"/>
      <c r="E53" s="163"/>
      <c r="F53" s="32">
        <v>40960</v>
      </c>
      <c r="G53" s="36">
        <f t="shared" si="0"/>
        <v>12.040108712528596</v>
      </c>
      <c r="H53" s="37">
        <f>+H52+(J53-H52)/'IMP-ATH'!$D$2</f>
        <v>15.859011245167174</v>
      </c>
      <c r="I53" s="38">
        <f>+I52+(J53-I52)/'IMP-ATH'!$D$4</f>
        <v>29.815091153353229</v>
      </c>
      <c r="J53" s="1"/>
      <c r="K53" s="1"/>
      <c r="L53" s="1"/>
    </row>
    <row r="54" spans="1:12" x14ac:dyDescent="0.25">
      <c r="A54" s="30" t="s">
        <v>59</v>
      </c>
      <c r="B54" s="30"/>
      <c r="C54" s="31"/>
      <c r="D54" s="163"/>
      <c r="E54" s="163"/>
      <c r="F54" s="32">
        <v>40961</v>
      </c>
      <c r="G54" s="36">
        <f t="shared" si="0"/>
        <v>13.956079908186055</v>
      </c>
      <c r="H54" s="37">
        <f>+H53+(J54-H53)/'IMP-ATH'!$D$2</f>
        <v>21.519866781571864</v>
      </c>
      <c r="I54" s="38">
        <f>+I53+(J54-I53)/'IMP-ATH'!$D$4</f>
        <v>30.426279459225771</v>
      </c>
      <c r="J54" s="1">
        <v>55.484999999999999</v>
      </c>
      <c r="K54" s="1">
        <v>0.85499999999999998</v>
      </c>
      <c r="L54" s="1"/>
    </row>
    <row r="55" spans="1:12" x14ac:dyDescent="0.25">
      <c r="A55" s="30" t="s">
        <v>60</v>
      </c>
      <c r="B55" s="30"/>
      <c r="C55" s="31"/>
      <c r="D55" s="163"/>
      <c r="E55" s="163"/>
      <c r="F55" s="32">
        <v>40962</v>
      </c>
      <c r="G55" s="36">
        <f t="shared" si="0"/>
        <v>8.9064126776539077</v>
      </c>
      <c r="H55" s="37">
        <f>+H54+(J55-H54)/'IMP-ATH'!$D$2</f>
        <v>24.743457241347311</v>
      </c>
      <c r="I55" s="38">
        <f>+I54+(J55-I54)/'IMP-ATH'!$D$4</f>
        <v>30.751487091148967</v>
      </c>
      <c r="J55" s="1">
        <v>44.085000000000001</v>
      </c>
      <c r="K55" s="1">
        <v>0.77</v>
      </c>
      <c r="L55" s="1"/>
    </row>
    <row r="56" spans="1:12" x14ac:dyDescent="0.25">
      <c r="A56" s="30" t="s">
        <v>61</v>
      </c>
      <c r="B56" s="30"/>
      <c r="C56" s="31"/>
      <c r="D56" s="163"/>
      <c r="E56" s="163"/>
      <c r="F56" s="32">
        <v>40963</v>
      </c>
      <c r="G56" s="36">
        <f t="shared" si="0"/>
        <v>6.0080298498016553</v>
      </c>
      <c r="H56" s="37">
        <f>+H55+(J56-H55)/'IMP-ATH'!$D$2</f>
        <v>21.208677635440552</v>
      </c>
      <c r="I56" s="38">
        <f>+I55+(J56-I55)/'IMP-ATH'!$D$4</f>
        <v>30.019308827073992</v>
      </c>
      <c r="J56" s="1"/>
      <c r="K56" s="1"/>
      <c r="L56" s="1"/>
    </row>
    <row r="57" spans="1:12" x14ac:dyDescent="0.25">
      <c r="A57" s="30" t="s">
        <v>62</v>
      </c>
      <c r="B57" s="30"/>
      <c r="C57" s="31"/>
      <c r="D57" s="163"/>
      <c r="E57" s="163"/>
      <c r="F57" s="32">
        <v>40964</v>
      </c>
      <c r="G57" s="36">
        <f t="shared" si="0"/>
        <v>8.8106311916334406</v>
      </c>
      <c r="H57" s="37">
        <f>+H56+(J57-H56)/'IMP-ATH'!$D$2</f>
        <v>34.988580830377614</v>
      </c>
      <c r="I57" s="38">
        <f>+I56+(J57-I56)/'IMP-ATH'!$D$4</f>
        <v>32.10618242642937</v>
      </c>
      <c r="J57" s="1">
        <v>117.66800000000001</v>
      </c>
      <c r="K57" s="1">
        <v>0.755</v>
      </c>
      <c r="L57" s="1">
        <f>SUM(J51:J58)</f>
        <v>262.41399999999999</v>
      </c>
    </row>
    <row r="58" spans="1:12" x14ac:dyDescent="0.25">
      <c r="A58" s="30" t="s">
        <v>63</v>
      </c>
      <c r="B58" s="30"/>
      <c r="C58" s="31"/>
      <c r="D58" s="163"/>
      <c r="E58" s="163"/>
      <c r="F58" s="32">
        <v>40965</v>
      </c>
      <c r="G58" s="36">
        <f t="shared" si="0"/>
        <v>-2.882398403948244</v>
      </c>
      <c r="H58" s="37">
        <f>+H57+(J58-H57)/'IMP-ATH'!$D$2</f>
        <v>29.990212140323671</v>
      </c>
      <c r="I58" s="38">
        <f>+I57+(J58-I57)/'IMP-ATH'!$D$4</f>
        <v>31.341749511514386</v>
      </c>
      <c r="J58" s="1"/>
      <c r="K58" s="1"/>
      <c r="L58" s="1"/>
    </row>
    <row r="59" spans="1:12" x14ac:dyDescent="0.25">
      <c r="A59" s="30" t="s">
        <v>58</v>
      </c>
      <c r="B59" s="30"/>
      <c r="C59" s="31"/>
      <c r="D59" s="163"/>
      <c r="E59" s="163"/>
      <c r="F59" s="32">
        <v>40966</v>
      </c>
      <c r="G59" s="36">
        <f t="shared" si="0"/>
        <v>1.3515373711907159</v>
      </c>
      <c r="H59" s="37">
        <f>+H58+(J59-H58)/'IMP-ATH'!$D$2</f>
        <v>31.765324691706002</v>
      </c>
      <c r="I59" s="38">
        <f>+I58+(J59-I58)/'IMP-ATH'!$D$4</f>
        <v>31.605422142192616</v>
      </c>
      <c r="J59" s="1">
        <v>42.415999999999997</v>
      </c>
      <c r="K59" s="1">
        <v>0.90100000000000002</v>
      </c>
      <c r="L59" s="1"/>
    </row>
    <row r="60" spans="1:12" x14ac:dyDescent="0.25">
      <c r="A60" s="30" t="s">
        <v>23</v>
      </c>
      <c r="B60" s="30"/>
      <c r="C60" s="31"/>
      <c r="D60" s="163"/>
      <c r="E60" s="163"/>
      <c r="F60" s="32">
        <v>40967</v>
      </c>
      <c r="G60" s="36">
        <f t="shared" si="0"/>
        <v>-0.15990254951338656</v>
      </c>
      <c r="H60" s="37">
        <f>+H59+(J60-H59)/'IMP-ATH'!$D$2</f>
        <v>27.227421164319431</v>
      </c>
      <c r="I60" s="38">
        <f>+I59+(J60-I59)/'IMP-ATH'!$D$4</f>
        <v>30.852912091188031</v>
      </c>
      <c r="J60" s="1"/>
      <c r="K60" s="1"/>
      <c r="L60" s="1"/>
    </row>
    <row r="61" spans="1:12" x14ac:dyDescent="0.25">
      <c r="A61" s="30" t="s">
        <v>59</v>
      </c>
      <c r="B61" s="30"/>
      <c r="C61" s="31"/>
      <c r="D61" s="163"/>
      <c r="E61" s="163"/>
      <c r="F61" s="32">
        <v>40968</v>
      </c>
      <c r="G61" s="36">
        <f t="shared" si="0"/>
        <v>3.6254909268686006</v>
      </c>
      <c r="H61" s="37">
        <f>+H60+(J61-H60)/'IMP-ATH'!$D$2</f>
        <v>46.048218140845229</v>
      </c>
      <c r="I61" s="38">
        <f>+I60+(J61-I60)/'IMP-ATH'!$D$4</f>
        <v>33.903390374731174</v>
      </c>
      <c r="J61" s="1">
        <v>158.97300000000001</v>
      </c>
      <c r="K61" s="1">
        <v>0.72899999999999998</v>
      </c>
      <c r="L61" s="1"/>
    </row>
    <row r="62" spans="1:12" x14ac:dyDescent="0.25">
      <c r="A62" s="30" t="s">
        <v>60</v>
      </c>
      <c r="B62" s="30"/>
      <c r="C62" s="31"/>
      <c r="D62" s="163"/>
      <c r="E62" s="163"/>
      <c r="F62" s="32">
        <v>40969</v>
      </c>
      <c r="G62" s="36">
        <f t="shared" si="0"/>
        <v>-12.144827766114055</v>
      </c>
      <c r="H62" s="37">
        <f>+H61+(J62-H61)/'IMP-ATH'!$D$2</f>
        <v>39.469901263581626</v>
      </c>
      <c r="I62" s="38">
        <f>+I61+(J62-I61)/'IMP-ATH'!$D$4</f>
        <v>33.09616679438043</v>
      </c>
      <c r="J62" s="1"/>
      <c r="K62" s="1"/>
      <c r="L62" s="1"/>
    </row>
    <row r="63" spans="1:12" x14ac:dyDescent="0.25">
      <c r="A63" s="30" t="s">
        <v>61</v>
      </c>
      <c r="B63" s="30"/>
      <c r="C63" s="31"/>
      <c r="D63" s="163"/>
      <c r="E63" s="163"/>
      <c r="F63" s="32">
        <v>40970</v>
      </c>
      <c r="G63" s="36">
        <f t="shared" si="0"/>
        <v>-6.3737344692011959</v>
      </c>
      <c r="H63" s="37">
        <f>+H62+(J63-H62)/'IMP-ATH'!$D$2</f>
        <v>39.137629654498539</v>
      </c>
      <c r="I63" s="38">
        <f>+I62+(J63-I62)/'IMP-ATH'!$D$4</f>
        <v>33.192543775466611</v>
      </c>
      <c r="J63" s="1">
        <v>37.143999999999998</v>
      </c>
      <c r="K63" s="1">
        <v>0.746</v>
      </c>
      <c r="L63" s="1"/>
    </row>
    <row r="64" spans="1:12" x14ac:dyDescent="0.25">
      <c r="A64" s="30" t="s">
        <v>62</v>
      </c>
      <c r="B64" s="30"/>
      <c r="C64" s="31"/>
      <c r="D64" s="163"/>
      <c r="E64" s="163"/>
      <c r="F64" s="32">
        <v>40971</v>
      </c>
      <c r="G64" s="36">
        <f t="shared" si="0"/>
        <v>-5.9450858790319288</v>
      </c>
      <c r="H64" s="37">
        <f>+H63+(J64-H63)/'IMP-ATH'!$D$2</f>
        <v>69.734539703855887</v>
      </c>
      <c r="I64" s="38">
        <f>+I63+(J64-I63)/'IMP-ATH'!$D$4</f>
        <v>38.433578447479313</v>
      </c>
      <c r="J64" s="1">
        <v>253.316</v>
      </c>
      <c r="K64" s="1">
        <v>0.84899999999999998</v>
      </c>
      <c r="L64" s="1">
        <f>SUM(J58:J65)</f>
        <v>491.84900000000005</v>
      </c>
    </row>
    <row r="65" spans="1:12" x14ac:dyDescent="0.25">
      <c r="A65" s="30" t="s">
        <v>63</v>
      </c>
      <c r="B65" s="30"/>
      <c r="C65" s="31"/>
      <c r="D65" s="163"/>
      <c r="E65" s="163"/>
      <c r="F65" s="32">
        <v>40972</v>
      </c>
      <c r="G65" s="36">
        <f t="shared" si="0"/>
        <v>-31.300961256376574</v>
      </c>
      <c r="H65" s="37">
        <f>+H64+(J65-H64)/'IMP-ATH'!$D$2</f>
        <v>59.772462603305044</v>
      </c>
      <c r="I65" s="38">
        <f>+I64+(J65-I64)/'IMP-ATH'!$D$4</f>
        <v>37.518493246348854</v>
      </c>
      <c r="J65" s="1"/>
      <c r="K65" s="1"/>
      <c r="L65" s="1"/>
    </row>
    <row r="66" spans="1:12" x14ac:dyDescent="0.25">
      <c r="A66" s="30" t="s">
        <v>58</v>
      </c>
      <c r="B66" s="30"/>
      <c r="C66" s="31"/>
      <c r="D66" s="163"/>
      <c r="E66" s="163"/>
      <c r="F66" s="32">
        <v>40973</v>
      </c>
      <c r="G66" s="36">
        <f t="shared" si="0"/>
        <v>-22.25396935695619</v>
      </c>
      <c r="H66" s="37">
        <f>+H65+(J66-H65)/'IMP-ATH'!$D$2</f>
        <v>57.378682231404326</v>
      </c>
      <c r="I66" s="38">
        <f>+I65+(J66-I65)/'IMP-ATH'!$D$4</f>
        <v>37.649386264292929</v>
      </c>
      <c r="J66" s="1">
        <v>43.015999999999998</v>
      </c>
      <c r="K66" s="1">
        <v>0.92</v>
      </c>
      <c r="L66" s="1"/>
    </row>
    <row r="67" spans="1:12" x14ac:dyDescent="0.25">
      <c r="A67" s="30" t="s">
        <v>23</v>
      </c>
      <c r="B67" s="30"/>
      <c r="C67" s="31"/>
      <c r="D67" s="163"/>
      <c r="E67" s="163"/>
      <c r="F67" s="32">
        <v>40974</v>
      </c>
      <c r="G67" s="36">
        <f t="shared" si="0"/>
        <v>-19.729295967111398</v>
      </c>
      <c r="H67" s="37">
        <f>+H66+(J67-H66)/'IMP-ATH'!$D$2</f>
        <v>55.06658476977514</v>
      </c>
      <c r="I67" s="38">
        <f>+I66+(J67-I66)/'IMP-ATH'!$D$4</f>
        <v>37.733781829428814</v>
      </c>
      <c r="J67" s="1">
        <v>41.194000000000003</v>
      </c>
      <c r="K67" s="1">
        <v>0.9</v>
      </c>
      <c r="L67" s="1"/>
    </row>
    <row r="68" spans="1:12" x14ac:dyDescent="0.25">
      <c r="A68" s="30" t="s">
        <v>59</v>
      </c>
      <c r="B68" s="30"/>
      <c r="C68" s="31"/>
      <c r="D68" s="163"/>
      <c r="E68" s="163"/>
      <c r="F68" s="32">
        <v>40975</v>
      </c>
      <c r="G68" s="36">
        <f t="shared" si="0"/>
        <v>-17.332802940346326</v>
      </c>
      <c r="H68" s="37">
        <f>+H67+(J68-H67)/'IMP-ATH'!$D$2</f>
        <v>53.079072659807267</v>
      </c>
      <c r="I68" s="38">
        <f>+I67+(J68-I67)/'IMP-ATH'!$D$4</f>
        <v>37.815215595394797</v>
      </c>
      <c r="J68" s="1">
        <v>41.154000000000003</v>
      </c>
      <c r="K68" s="1">
        <v>0.83</v>
      </c>
      <c r="L68" s="1"/>
    </row>
    <row r="69" spans="1:12" x14ac:dyDescent="0.25">
      <c r="A69" s="30" t="s">
        <v>60</v>
      </c>
      <c r="B69" s="30"/>
      <c r="C69" s="31"/>
      <c r="D69" s="163"/>
      <c r="E69" s="163"/>
      <c r="F69" s="32">
        <v>40976</v>
      </c>
      <c r="G69" s="36">
        <f t="shared" ref="G69:G132" si="1">+I68-H68</f>
        <v>-15.26385706441247</v>
      </c>
      <c r="H69" s="37">
        <f>+H68+(J69-H68)/'IMP-ATH'!$D$2</f>
        <v>45.496347994120512</v>
      </c>
      <c r="I69" s="38">
        <f>+I68+(J69-I68)/'IMP-ATH'!$D$4</f>
        <v>36.91485331931397</v>
      </c>
      <c r="J69" s="1"/>
      <c r="K69" s="1"/>
      <c r="L69" s="1"/>
    </row>
    <row r="70" spans="1:12" x14ac:dyDescent="0.25">
      <c r="A70" s="30" t="s">
        <v>61</v>
      </c>
      <c r="B70" s="30"/>
      <c r="C70" s="31"/>
      <c r="D70" s="163"/>
      <c r="E70" s="163"/>
      <c r="F70" s="32">
        <v>40977</v>
      </c>
      <c r="G70" s="36">
        <f t="shared" si="1"/>
        <v>-8.5814946748065424</v>
      </c>
      <c r="H70" s="37">
        <f>+H69+(J70-H69)/'IMP-ATH'!$D$2</f>
        <v>44.138869709246151</v>
      </c>
      <c r="I70" s="38">
        <f>+I69+(J70-I69)/'IMP-ATH'!$D$4</f>
        <v>36.892928240282686</v>
      </c>
      <c r="J70" s="1">
        <v>35.994</v>
      </c>
      <c r="K70" s="1">
        <v>0.84499999999999997</v>
      </c>
      <c r="L70" s="1"/>
    </row>
    <row r="71" spans="1:12" x14ac:dyDescent="0.25">
      <c r="A71" s="30" t="s">
        <v>62</v>
      </c>
      <c r="B71" s="30"/>
      <c r="C71" s="31"/>
      <c r="D71" s="163"/>
      <c r="E71" s="163"/>
      <c r="F71" s="32">
        <v>40978</v>
      </c>
      <c r="G71" s="36">
        <f t="shared" si="1"/>
        <v>-7.2459414689634656</v>
      </c>
      <c r="H71" s="37">
        <f>+H70+(J71-H70)/'IMP-ATH'!$D$2</f>
        <v>62.314459750782419</v>
      </c>
      <c r="I71" s="38">
        <f>+I70+(J71-I70)/'IMP-ATH'!$D$4</f>
        <v>40.094715663133101</v>
      </c>
      <c r="J71" s="1">
        <v>171.36799999999999</v>
      </c>
      <c r="K71" s="1">
        <v>0.79100000000000004</v>
      </c>
      <c r="L71" s="1">
        <f>SUM(J65:J72)</f>
        <v>332.726</v>
      </c>
    </row>
    <row r="72" spans="1:12" x14ac:dyDescent="0.25">
      <c r="A72" s="30" t="s">
        <v>63</v>
      </c>
      <c r="B72" s="30"/>
      <c r="C72" s="31"/>
      <c r="D72" s="163"/>
      <c r="E72" s="163"/>
      <c r="F72" s="32">
        <v>40979</v>
      </c>
      <c r="G72" s="36">
        <f t="shared" si="1"/>
        <v>-22.219744087649318</v>
      </c>
      <c r="H72" s="37">
        <f>+H71+(J72-H71)/'IMP-ATH'!$D$2</f>
        <v>53.412394072099218</v>
      </c>
      <c r="I72" s="38">
        <f>+I71+(J72-I71)/'IMP-ATH'!$D$4</f>
        <v>39.140079575915649</v>
      </c>
      <c r="J72" s="1"/>
      <c r="K72" s="1"/>
      <c r="L72" s="1"/>
    </row>
    <row r="73" spans="1:12" x14ac:dyDescent="0.25">
      <c r="A73" s="30" t="s">
        <v>58</v>
      </c>
      <c r="B73" s="30"/>
      <c r="C73" s="31"/>
      <c r="D73" s="163"/>
      <c r="E73" s="163"/>
      <c r="F73" s="32">
        <v>40980</v>
      </c>
      <c r="G73" s="36">
        <f t="shared" si="1"/>
        <v>-14.272314496183569</v>
      </c>
      <c r="H73" s="37">
        <f>+H72+(J73-H72)/'IMP-ATH'!$D$2</f>
        <v>53.593766347513615</v>
      </c>
      <c r="I73" s="38">
        <f>+I72+(J73-I72)/'IMP-ATH'!$D$4</f>
        <v>39.510125300298611</v>
      </c>
      <c r="J73" s="1">
        <v>54.682000000000002</v>
      </c>
      <c r="K73" s="1">
        <v>0.90700000000000003</v>
      </c>
      <c r="L73" s="1"/>
    </row>
    <row r="74" spans="1:12" x14ac:dyDescent="0.25">
      <c r="A74" s="30" t="s">
        <v>23</v>
      </c>
      <c r="B74" s="30"/>
      <c r="C74" s="31"/>
      <c r="D74" s="163"/>
      <c r="E74" s="163"/>
      <c r="F74" s="32">
        <v>40981</v>
      </c>
      <c r="G74" s="36">
        <f t="shared" si="1"/>
        <v>-14.083641047215004</v>
      </c>
      <c r="H74" s="37">
        <f>+H73+(J74-H73)/'IMP-ATH'!$D$2</f>
        <v>45.93751401215453</v>
      </c>
      <c r="I74" s="38">
        <f>+I73+(J74-I73)/'IMP-ATH'!$D$4</f>
        <v>38.569408031243881</v>
      </c>
      <c r="J74" s="1"/>
      <c r="K74" s="1"/>
      <c r="L74" s="1"/>
    </row>
    <row r="75" spans="1:12" x14ac:dyDescent="0.25">
      <c r="A75" s="30" t="s">
        <v>59</v>
      </c>
      <c r="B75" s="39"/>
      <c r="C75" s="31"/>
      <c r="D75" s="163"/>
      <c r="E75" s="163"/>
      <c r="F75" s="32">
        <v>40982</v>
      </c>
      <c r="G75" s="36">
        <f t="shared" si="1"/>
        <v>-7.3681059809106486</v>
      </c>
      <c r="H75" s="37">
        <f>+H74+(J75-H74)/'IMP-ATH'!$D$2</f>
        <v>73.872869153275317</v>
      </c>
      <c r="I75" s="38">
        <f>+I74+(J75-I74)/'IMP-ATH'!$D$4</f>
        <v>43.400731649547602</v>
      </c>
      <c r="J75" s="1">
        <v>241.48500000000001</v>
      </c>
      <c r="K75" s="1">
        <v>0.88200000000000001</v>
      </c>
      <c r="L75" s="1"/>
    </row>
    <row r="76" spans="1:12" x14ac:dyDescent="0.25">
      <c r="A76" s="30" t="s">
        <v>60</v>
      </c>
      <c r="B76" s="30"/>
      <c r="C76" s="31"/>
      <c r="D76" s="163"/>
      <c r="E76" s="163"/>
      <c r="F76" s="32">
        <v>40983</v>
      </c>
      <c r="G76" s="36">
        <f t="shared" si="1"/>
        <v>-30.472137503727716</v>
      </c>
      <c r="H76" s="37">
        <f>+H75+(J76-H75)/'IMP-ATH'!$D$2</f>
        <v>63.319602131378844</v>
      </c>
      <c r="I76" s="38">
        <f>+I75+(J76-I75)/'IMP-ATH'!$D$4</f>
        <v>42.367380895986948</v>
      </c>
      <c r="J76" s="1"/>
      <c r="K76" s="1"/>
      <c r="L76" s="1"/>
    </row>
    <row r="77" spans="1:12" x14ac:dyDescent="0.25">
      <c r="A77" s="30" t="s">
        <v>61</v>
      </c>
      <c r="B77" s="30"/>
      <c r="C77" s="31"/>
      <c r="D77" s="163"/>
      <c r="E77" s="163"/>
      <c r="F77" s="32">
        <v>40984</v>
      </c>
      <c r="G77" s="36">
        <f t="shared" si="1"/>
        <v>-20.952221235391896</v>
      </c>
      <c r="H77" s="37">
        <f>+H76+(J77-H76)/'IMP-ATH'!$D$2</f>
        <v>54.273944684039009</v>
      </c>
      <c r="I77" s="38">
        <f>+I76+(J77-I76)/'IMP-ATH'!$D$4</f>
        <v>41.358633731796779</v>
      </c>
      <c r="J77" s="1"/>
      <c r="K77" s="1"/>
      <c r="L77" s="1"/>
    </row>
    <row r="78" spans="1:12" x14ac:dyDescent="0.25">
      <c r="A78" s="30" t="s">
        <v>62</v>
      </c>
      <c r="B78" s="30"/>
      <c r="C78" s="31"/>
      <c r="D78" s="163"/>
      <c r="E78" s="163"/>
      <c r="F78" s="32">
        <v>40985</v>
      </c>
      <c r="G78" s="36">
        <f t="shared" si="1"/>
        <v>-12.91531095224223</v>
      </c>
      <c r="H78" s="37">
        <f>+H77+(J78-H77)/'IMP-ATH'!$D$2</f>
        <v>79.725238300604872</v>
      </c>
      <c r="I78" s="38">
        <f>+I77+(J78-I77)/'IMP-ATH'!$D$4</f>
        <v>45.908023404849239</v>
      </c>
      <c r="J78" s="1">
        <v>232.43299999999999</v>
      </c>
      <c r="K78" s="1">
        <v>0.83099999999999996</v>
      </c>
      <c r="L78" s="1">
        <f>SUM(J72:J79)</f>
        <v>748.798</v>
      </c>
    </row>
    <row r="79" spans="1:12" x14ac:dyDescent="0.25">
      <c r="A79" s="30" t="s">
        <v>63</v>
      </c>
      <c r="B79" s="30"/>
      <c r="C79" s="31"/>
      <c r="D79" s="163"/>
      <c r="E79" s="163"/>
      <c r="F79" s="32">
        <v>40986</v>
      </c>
      <c r="G79" s="36">
        <f t="shared" si="1"/>
        <v>-33.817214895755633</v>
      </c>
      <c r="H79" s="37">
        <f>+H78+(J79-H78)/'IMP-ATH'!$D$2</f>
        <v>99.792775686232744</v>
      </c>
      <c r="I79" s="38">
        <f>+I78+(J79-I78)/'IMP-ATH'!$D$4</f>
        <v>50.057784752352831</v>
      </c>
      <c r="J79" s="1">
        <v>220.19800000000001</v>
      </c>
      <c r="K79" s="1">
        <v>0.81899999999999995</v>
      </c>
      <c r="L79" s="1"/>
    </row>
    <row r="80" spans="1:12" x14ac:dyDescent="0.25">
      <c r="A80" s="30" t="s">
        <v>58</v>
      </c>
      <c r="B80" s="30"/>
      <c r="C80" s="31"/>
      <c r="D80" s="163"/>
      <c r="E80" s="163"/>
      <c r="F80" s="32">
        <v>40987</v>
      </c>
      <c r="G80" s="36">
        <f t="shared" si="1"/>
        <v>-49.734990933879914</v>
      </c>
      <c r="H80" s="37">
        <f>+H79+(J80-H79)/'IMP-ATH'!$D$2</f>
        <v>85.536664873913779</v>
      </c>
      <c r="I80" s="38">
        <f>+I79+(J80-I79)/'IMP-ATH'!$D$4</f>
        <v>48.865932734439667</v>
      </c>
      <c r="J80" s="1"/>
      <c r="K80" s="1"/>
      <c r="L80" s="1"/>
    </row>
    <row r="81" spans="1:12" x14ac:dyDescent="0.25">
      <c r="A81" s="30" t="s">
        <v>23</v>
      </c>
      <c r="B81" s="30"/>
      <c r="C81" s="31"/>
      <c r="D81" s="163"/>
      <c r="E81" s="163"/>
      <c r="F81" s="32">
        <v>40988</v>
      </c>
      <c r="G81" s="36">
        <f t="shared" si="1"/>
        <v>-36.670732139474111</v>
      </c>
      <c r="H81" s="37">
        <f>+H80+(J81-H80)/'IMP-ATH'!$D$2</f>
        <v>77.962569891926094</v>
      </c>
      <c r="I81" s="38">
        <f>+I80+(J81-I80)/'IMP-ATH'!$D$4</f>
        <v>48.476696240762536</v>
      </c>
      <c r="J81" s="1">
        <v>32.518000000000001</v>
      </c>
      <c r="K81" s="1">
        <v>0.83399999999999996</v>
      </c>
      <c r="L81" s="1"/>
    </row>
    <row r="82" spans="1:12" x14ac:dyDescent="0.25">
      <c r="A82" s="30" t="s">
        <v>59</v>
      </c>
      <c r="B82" s="30"/>
      <c r="C82" s="31"/>
      <c r="D82" s="163"/>
      <c r="E82" s="163"/>
      <c r="F82" s="32">
        <v>40989</v>
      </c>
      <c r="G82" s="36">
        <f t="shared" si="1"/>
        <v>-29.485873651163558</v>
      </c>
      <c r="H82" s="37">
        <f>+H81+(J82-H81)/'IMP-ATH'!$D$2</f>
        <v>66.82505990736523</v>
      </c>
      <c r="I82" s="38">
        <f>+I81+(J82-I81)/'IMP-ATH'!$D$4</f>
        <v>47.322489187411044</v>
      </c>
      <c r="J82" s="1"/>
      <c r="K82" s="1"/>
      <c r="L82" s="1"/>
    </row>
    <row r="83" spans="1:12" x14ac:dyDescent="0.25">
      <c r="A83" s="30" t="s">
        <v>60</v>
      </c>
      <c r="B83" s="30"/>
      <c r="C83" s="31"/>
      <c r="D83" s="163"/>
      <c r="E83" s="163"/>
      <c r="F83" s="32">
        <v>40990</v>
      </c>
      <c r="G83" s="36">
        <f t="shared" si="1"/>
        <v>-19.502570719954186</v>
      </c>
      <c r="H83" s="37">
        <f>+H82+(J83-H82)/'IMP-ATH'!$D$2</f>
        <v>63.533051349170194</v>
      </c>
      <c r="I83" s="38">
        <f>+I82+(J83-I82)/'IMP-ATH'!$D$4</f>
        <v>47.238168016282209</v>
      </c>
      <c r="J83" s="1">
        <v>43.780999999999999</v>
      </c>
      <c r="K83" s="1">
        <v>0.77100000000000002</v>
      </c>
      <c r="L83" s="1"/>
    </row>
    <row r="84" spans="1:12" x14ac:dyDescent="0.25">
      <c r="A84" s="30" t="s">
        <v>61</v>
      </c>
      <c r="B84" s="30"/>
      <c r="C84" s="31"/>
      <c r="D84" s="163"/>
      <c r="E84" s="163"/>
      <c r="F84" s="32">
        <v>40991</v>
      </c>
      <c r="G84" s="36">
        <f t="shared" si="1"/>
        <v>-16.294883332887984</v>
      </c>
      <c r="H84" s="37">
        <f>+H83+(J84-H83)/'IMP-ATH'!$D$2</f>
        <v>54.456901156431599</v>
      </c>
      <c r="I84" s="38">
        <f>+I83+(J84-I83)/'IMP-ATH'!$D$4</f>
        <v>46.11344973018025</v>
      </c>
      <c r="J84" s="1"/>
      <c r="K84" s="1"/>
      <c r="L84" s="1"/>
    </row>
    <row r="85" spans="1:12" x14ac:dyDescent="0.25">
      <c r="A85" s="30" t="s">
        <v>62</v>
      </c>
      <c r="B85" s="30"/>
      <c r="C85" s="31"/>
      <c r="D85" s="163"/>
      <c r="E85" s="163"/>
      <c r="F85" s="32">
        <v>40992</v>
      </c>
      <c r="G85" s="36">
        <f t="shared" si="1"/>
        <v>-8.3434514262513488</v>
      </c>
      <c r="H85" s="37">
        <f>+H84+(J85-H84)/'IMP-ATH'!$D$2</f>
        <v>55.062772419798513</v>
      </c>
      <c r="I85" s="38">
        <f>+I84+(J85-I84)/'IMP-ATH'!$D$4</f>
        <v>46.413081879461672</v>
      </c>
      <c r="J85" s="1">
        <v>58.698</v>
      </c>
      <c r="K85" s="1">
        <v>0.83799999999999997</v>
      </c>
      <c r="L85" s="1">
        <f>SUM(J79:J86)</f>
        <v>411.20600000000002</v>
      </c>
    </row>
    <row r="86" spans="1:12" x14ac:dyDescent="0.25">
      <c r="A86" s="30" t="s">
        <v>63</v>
      </c>
      <c r="B86" s="30"/>
      <c r="C86" s="31"/>
      <c r="D86" s="163"/>
      <c r="E86" s="163"/>
      <c r="F86" s="32">
        <v>40993</v>
      </c>
      <c r="G86" s="36">
        <f t="shared" si="1"/>
        <v>-8.6496905403368416</v>
      </c>
      <c r="H86" s="37">
        <f>+H85+(J86-H85)/'IMP-ATH'!$D$2</f>
        <v>55.198233502684438</v>
      </c>
      <c r="I86" s="38">
        <f>+I85+(J86-I85)/'IMP-ATH'!$D$4</f>
        <v>46.64160373947449</v>
      </c>
      <c r="J86" s="1">
        <v>56.011000000000003</v>
      </c>
      <c r="K86" s="1">
        <v>0.69299999999999995</v>
      </c>
      <c r="L86" s="1"/>
    </row>
    <row r="87" spans="1:12" x14ac:dyDescent="0.25">
      <c r="A87" s="30" t="s">
        <v>58</v>
      </c>
      <c r="B87" s="30"/>
      <c r="C87" s="31"/>
      <c r="D87" s="163"/>
      <c r="E87" s="163"/>
      <c r="F87" s="32">
        <v>40994</v>
      </c>
      <c r="G87" s="36">
        <f t="shared" si="1"/>
        <v>-8.5566297632099477</v>
      </c>
      <c r="H87" s="37">
        <f>+H86+(J87-H86)/'IMP-ATH'!$D$2</f>
        <v>47.31277157372952</v>
      </c>
      <c r="I87" s="38">
        <f>+I86+(J87-I86)/'IMP-ATH'!$D$4</f>
        <v>45.531089364725098</v>
      </c>
      <c r="J87" s="1"/>
      <c r="K87" s="1"/>
      <c r="L87" s="1"/>
    </row>
    <row r="88" spans="1:12" x14ac:dyDescent="0.25">
      <c r="A88" s="30" t="s">
        <v>23</v>
      </c>
      <c r="B88" s="30"/>
      <c r="C88" s="31"/>
      <c r="D88" s="163"/>
      <c r="E88" s="163"/>
      <c r="F88" s="32">
        <v>40995</v>
      </c>
      <c r="G88" s="36">
        <f t="shared" si="1"/>
        <v>-1.7816822090044226</v>
      </c>
      <c r="H88" s="37">
        <f>+H87+(J88-H87)/'IMP-ATH'!$D$2</f>
        <v>40.553804206053876</v>
      </c>
      <c r="I88" s="38">
        <f>+I87+(J88-I87)/'IMP-ATH'!$D$4</f>
        <v>44.447015808422123</v>
      </c>
      <c r="J88" s="1"/>
      <c r="K88" s="1"/>
      <c r="L88" s="1"/>
    </row>
    <row r="89" spans="1:12" x14ac:dyDescent="0.25">
      <c r="A89" s="30" t="s">
        <v>59</v>
      </c>
      <c r="B89" s="30"/>
      <c r="C89" s="31"/>
      <c r="D89" s="163"/>
      <c r="E89" s="163"/>
      <c r="F89" s="32">
        <v>40996</v>
      </c>
      <c r="G89" s="36">
        <f t="shared" si="1"/>
        <v>3.8932116023682468</v>
      </c>
      <c r="H89" s="37">
        <f>+H88+(J89-H88)/'IMP-ATH'!$D$2</f>
        <v>65.058975033760461</v>
      </c>
      <c r="I89" s="38">
        <f>+I88+(J89-I88)/'IMP-ATH'!$D$4</f>
        <v>48.438515432031117</v>
      </c>
      <c r="J89" s="1">
        <v>212.09</v>
      </c>
      <c r="K89" s="1">
        <v>0.72899999999999998</v>
      </c>
      <c r="L89" s="1"/>
    </row>
    <row r="90" spans="1:12" x14ac:dyDescent="0.25">
      <c r="A90" s="30" t="s">
        <v>60</v>
      </c>
      <c r="B90" s="30"/>
      <c r="C90" s="31"/>
      <c r="D90" s="163"/>
      <c r="E90" s="163"/>
      <c r="F90" s="32">
        <v>40997</v>
      </c>
      <c r="G90" s="36">
        <f t="shared" si="1"/>
        <v>-16.620459601729344</v>
      </c>
      <c r="H90" s="37">
        <f>+H89+(J90-H89)/'IMP-ATH'!$D$2</f>
        <v>55.764835743223252</v>
      </c>
      <c r="I90" s="38">
        <f>+I89+(J90-I89)/'IMP-ATH'!$D$4</f>
        <v>47.285217445554188</v>
      </c>
      <c r="J90" s="1"/>
      <c r="K90" s="1"/>
      <c r="L90" s="1"/>
    </row>
    <row r="91" spans="1:12" x14ac:dyDescent="0.25">
      <c r="A91" s="30" t="s">
        <v>61</v>
      </c>
      <c r="B91" s="30"/>
      <c r="C91" s="31"/>
      <c r="D91" s="163"/>
      <c r="E91" s="163"/>
      <c r="F91" s="32">
        <v>40998</v>
      </c>
      <c r="G91" s="36">
        <f t="shared" si="1"/>
        <v>-8.4796182976690631</v>
      </c>
      <c r="H91" s="37">
        <f>+H90+(J91-H90)/'IMP-ATH'!$D$2</f>
        <v>66.655573494191358</v>
      </c>
      <c r="I91" s="38">
        <f>+I90+(J91-I90)/'IMP-ATH'!$D$4</f>
        <v>49.302236077802895</v>
      </c>
      <c r="J91" s="1">
        <v>132</v>
      </c>
      <c r="K91" s="1">
        <v>0.76100000000000001</v>
      </c>
      <c r="L91" s="1"/>
    </row>
    <row r="92" spans="1:12" x14ac:dyDescent="0.25">
      <c r="A92" s="30" t="s">
        <v>62</v>
      </c>
      <c r="B92" s="30"/>
      <c r="C92" s="31"/>
      <c r="D92" s="163"/>
      <c r="E92" s="163"/>
      <c r="F92" s="32">
        <v>40999</v>
      </c>
      <c r="G92" s="36">
        <f t="shared" si="1"/>
        <v>-17.353337416388463</v>
      </c>
      <c r="H92" s="37">
        <f>+H91+(J92-H91)/'IMP-ATH'!$D$2</f>
        <v>87.152634423592588</v>
      </c>
      <c r="I92" s="38">
        <f>+I91+(J92-I91)/'IMP-ATH'!$D$4</f>
        <v>53.131587599759968</v>
      </c>
      <c r="J92" s="1">
        <v>210.13499999999999</v>
      </c>
      <c r="K92" s="1">
        <v>0.751</v>
      </c>
      <c r="L92" s="1">
        <f>SUM(J86:J93)</f>
        <v>610.23599999999999</v>
      </c>
    </row>
    <row r="93" spans="1:12" x14ac:dyDescent="0.25">
      <c r="A93" s="30" t="s">
        <v>63</v>
      </c>
      <c r="B93" s="30"/>
      <c r="C93" s="31"/>
      <c r="D93" s="163"/>
      <c r="E93" s="163"/>
      <c r="F93" s="32">
        <v>41000</v>
      </c>
      <c r="G93" s="36">
        <f t="shared" si="1"/>
        <v>-34.02104682383262</v>
      </c>
      <c r="H93" s="37">
        <f>+H92+(J93-H92)/'IMP-ATH'!$D$2</f>
        <v>74.702258077365073</v>
      </c>
      <c r="I93" s="38">
        <f>+I92+(J93-I92)/'IMP-ATH'!$D$4</f>
        <v>51.866549799765686</v>
      </c>
      <c r="J93" s="1"/>
      <c r="K93" s="1"/>
      <c r="L93" s="1"/>
    </row>
    <row r="94" spans="1:12" x14ac:dyDescent="0.25">
      <c r="A94" s="30" t="s">
        <v>58</v>
      </c>
      <c r="B94" s="30"/>
      <c r="C94" s="31"/>
      <c r="D94" s="163"/>
      <c r="E94" s="163"/>
      <c r="F94" s="32">
        <v>41001</v>
      </c>
      <c r="G94" s="36">
        <f t="shared" si="1"/>
        <v>-22.835708277599387</v>
      </c>
      <c r="H94" s="37">
        <f>+H93+(J94-H93)/'IMP-ATH'!$D$2</f>
        <v>69.432649780598638</v>
      </c>
      <c r="I94" s="38">
        <f>+I93+(J94-I93)/'IMP-ATH'!$D$4</f>
        <v>51.531989090247457</v>
      </c>
      <c r="J94" s="1">
        <v>37.814999999999998</v>
      </c>
      <c r="K94" s="1">
        <v>0.86</v>
      </c>
      <c r="L94" s="1"/>
    </row>
    <row r="95" spans="1:12" x14ac:dyDescent="0.25">
      <c r="A95" s="30" t="s">
        <v>23</v>
      </c>
      <c r="B95" s="30"/>
      <c r="C95" s="31"/>
      <c r="D95" s="163"/>
      <c r="E95" s="163"/>
      <c r="F95" s="32">
        <v>41002</v>
      </c>
      <c r="G95" s="36">
        <f t="shared" si="1"/>
        <v>-17.900660690351181</v>
      </c>
      <c r="H95" s="37">
        <f>+H94+(J95-H94)/'IMP-ATH'!$D$2</f>
        <v>59.513699811941692</v>
      </c>
      <c r="I95" s="38">
        <f>+I94+(J95-I94)/'IMP-ATH'!$D$4</f>
        <v>50.305036969051088</v>
      </c>
      <c r="J95" s="1"/>
      <c r="K95" s="1"/>
      <c r="L95" s="1"/>
    </row>
    <row r="96" spans="1:12" x14ac:dyDescent="0.25">
      <c r="A96" s="30" t="s">
        <v>59</v>
      </c>
      <c r="B96" s="30"/>
      <c r="C96" s="31"/>
      <c r="D96" s="163"/>
      <c r="E96" s="163"/>
      <c r="F96" s="32">
        <v>41003</v>
      </c>
      <c r="G96" s="36">
        <f t="shared" si="1"/>
        <v>-9.2086628428906039</v>
      </c>
      <c r="H96" s="37">
        <f>+H95+(J96-H95)/'IMP-ATH'!$D$2</f>
        <v>56.785456981664304</v>
      </c>
      <c r="I96" s="38">
        <f>+I95+(J96-I95)/'IMP-ATH'!$D$4</f>
        <v>50.069583707883204</v>
      </c>
      <c r="J96" s="1">
        <v>40.415999999999997</v>
      </c>
      <c r="K96" s="1">
        <v>0.83899999999999997</v>
      </c>
      <c r="L96" s="1"/>
    </row>
    <row r="97" spans="1:12" x14ac:dyDescent="0.25">
      <c r="A97" s="30" t="s">
        <v>60</v>
      </c>
      <c r="B97" s="30"/>
      <c r="C97" s="31"/>
      <c r="D97" s="163"/>
      <c r="E97" s="163"/>
      <c r="F97" s="32">
        <v>41004</v>
      </c>
      <c r="G97" s="36">
        <f t="shared" si="1"/>
        <v>-6.7158732737810993</v>
      </c>
      <c r="H97" s="37">
        <f>+H96+(J97-H96)/'IMP-ATH'!$D$2</f>
        <v>54.252248841426542</v>
      </c>
      <c r="I97" s="38">
        <f>+I96+(J97-I96)/'IMP-ATH'!$D$4</f>
        <v>49.807284095790749</v>
      </c>
      <c r="J97" s="1">
        <v>39.052999999999997</v>
      </c>
      <c r="K97" s="1">
        <v>0.749</v>
      </c>
      <c r="L97" s="1"/>
    </row>
    <row r="98" spans="1:12" x14ac:dyDescent="0.25">
      <c r="A98" s="30" t="s">
        <v>61</v>
      </c>
      <c r="B98" s="30"/>
      <c r="C98" s="31"/>
      <c r="D98" s="163"/>
      <c r="E98" s="163"/>
      <c r="F98" s="32">
        <v>41005</v>
      </c>
      <c r="G98" s="36">
        <f t="shared" si="1"/>
        <v>-4.4449647456357937</v>
      </c>
      <c r="H98" s="37">
        <f>+H97+(J98-H97)/'IMP-ATH'!$D$2</f>
        <v>46.50192757836561</v>
      </c>
      <c r="I98" s="38">
        <f>+I97+(J98-I97)/'IMP-ATH'!$D$4</f>
        <v>48.621396379224301</v>
      </c>
      <c r="J98" s="1"/>
      <c r="K98" s="1"/>
      <c r="L98" s="1"/>
    </row>
    <row r="99" spans="1:12" x14ac:dyDescent="0.25">
      <c r="A99" s="30" t="s">
        <v>62</v>
      </c>
      <c r="B99" s="30"/>
      <c r="C99" s="31"/>
      <c r="D99" s="163"/>
      <c r="E99" s="163"/>
      <c r="F99" s="32">
        <v>41006</v>
      </c>
      <c r="G99" s="36">
        <f t="shared" si="1"/>
        <v>2.1194688008586908</v>
      </c>
      <c r="H99" s="37">
        <f>+H98+(J99-H98)/'IMP-ATH'!$D$2</f>
        <v>39.858795067170526</v>
      </c>
      <c r="I99" s="38">
        <f>+I98+(J99-I98)/'IMP-ATH'!$D$4</f>
        <v>47.463744084480865</v>
      </c>
      <c r="J99" s="1"/>
      <c r="K99" s="1"/>
      <c r="L99" s="1">
        <f>SUM(J93:J100)</f>
        <v>244.892</v>
      </c>
    </row>
    <row r="100" spans="1:12" x14ac:dyDescent="0.25">
      <c r="A100" s="30" t="s">
        <v>63</v>
      </c>
      <c r="B100" s="30"/>
      <c r="C100" s="31"/>
      <c r="D100" s="163"/>
      <c r="E100" s="163"/>
      <c r="F100" s="32">
        <v>41007</v>
      </c>
      <c r="G100" s="36">
        <f t="shared" si="1"/>
        <v>7.6049490173103393</v>
      </c>
      <c r="H100" s="37">
        <f>+H99+(J100-H99)/'IMP-ATH'!$D$2</f>
        <v>52.394395771860452</v>
      </c>
      <c r="I100" s="38">
        <f>+I99+(J100-I99)/'IMP-ATH'!$D$4</f>
        <v>49.371940653897987</v>
      </c>
      <c r="J100" s="1">
        <v>127.608</v>
      </c>
      <c r="K100" s="1">
        <v>0.67400000000000004</v>
      </c>
      <c r="L100" s="1"/>
    </row>
    <row r="101" spans="1:12" x14ac:dyDescent="0.25">
      <c r="A101" s="30" t="s">
        <v>58</v>
      </c>
      <c r="B101" s="30"/>
      <c r="C101" s="31"/>
      <c r="D101" s="163"/>
      <c r="E101" s="163"/>
      <c r="F101" s="32">
        <v>41008</v>
      </c>
      <c r="G101" s="36">
        <f t="shared" si="1"/>
        <v>-3.0224551179624655</v>
      </c>
      <c r="H101" s="37">
        <f>+H100+(J101-H100)/'IMP-ATH'!$D$2</f>
        <v>56.283053518737532</v>
      </c>
      <c r="I101" s="38">
        <f>+I100+(J101-I100)/'IMP-ATH'!$D$4</f>
        <v>50.092013495471846</v>
      </c>
      <c r="J101" s="1">
        <v>79.614999999999995</v>
      </c>
      <c r="K101" s="1">
        <v>1.0309999999999999</v>
      </c>
      <c r="L101" s="1"/>
    </row>
    <row r="102" spans="1:12" x14ac:dyDescent="0.25">
      <c r="A102" s="30" t="s">
        <v>23</v>
      </c>
      <c r="B102" s="30"/>
      <c r="C102" s="31"/>
      <c r="D102" s="163"/>
      <c r="E102" s="163"/>
      <c r="F102" s="32">
        <v>41009</v>
      </c>
      <c r="G102" s="36">
        <f t="shared" si="1"/>
        <v>-6.1910400232656855</v>
      </c>
      <c r="H102" s="37">
        <f>+H101+(J102-H101)/'IMP-ATH'!$D$2</f>
        <v>54.85947444463217</v>
      </c>
      <c r="I102" s="38">
        <f>+I101+(J102-I101)/'IMP-ATH'!$D$4</f>
        <v>50.002156031293943</v>
      </c>
      <c r="J102" s="1">
        <v>46.317999999999998</v>
      </c>
      <c r="K102" s="1">
        <v>0.89200000000000002</v>
      </c>
      <c r="L102" s="1"/>
    </row>
    <row r="103" spans="1:12" x14ac:dyDescent="0.25">
      <c r="A103" s="30" t="s">
        <v>59</v>
      </c>
      <c r="B103" s="30"/>
      <c r="C103" s="31"/>
      <c r="D103" s="163"/>
      <c r="E103" s="163"/>
      <c r="F103" s="32">
        <v>41010</v>
      </c>
      <c r="G103" s="36">
        <f t="shared" si="1"/>
        <v>-4.857318413338227</v>
      </c>
      <c r="H103" s="37">
        <f>+H102+(J103-H102)/'IMP-ATH'!$D$2</f>
        <v>51.985978095399005</v>
      </c>
      <c r="I103" s="38">
        <f>+I102+(J103-I102)/'IMP-ATH'!$D$4</f>
        <v>49.638890411501229</v>
      </c>
      <c r="J103" s="1">
        <v>34.744999999999997</v>
      </c>
      <c r="K103" s="1">
        <v>0.79600000000000004</v>
      </c>
      <c r="L103" s="1"/>
    </row>
    <row r="104" spans="1:12" x14ac:dyDescent="0.25">
      <c r="A104" s="30" t="s">
        <v>60</v>
      </c>
      <c r="B104" s="30"/>
      <c r="C104" s="31"/>
      <c r="D104" s="163"/>
      <c r="E104" s="163"/>
      <c r="F104" s="32">
        <v>41011</v>
      </c>
      <c r="G104" s="36">
        <f t="shared" si="1"/>
        <v>-2.3470876838977759</v>
      </c>
      <c r="H104" s="37">
        <f>+H103+(J104-H103)/'IMP-ATH'!$D$2</f>
        <v>49.704838367484861</v>
      </c>
      <c r="I104" s="38">
        <f>+I103+(J104-I103)/'IMP-ATH'!$D$4</f>
        <v>49.31458349694168</v>
      </c>
      <c r="J104" s="1">
        <v>36.018000000000001</v>
      </c>
      <c r="K104" s="1">
        <v>0.66300000000000003</v>
      </c>
      <c r="L104" s="1"/>
    </row>
    <row r="105" spans="1:12" x14ac:dyDescent="0.25">
      <c r="A105" s="30" t="s">
        <v>61</v>
      </c>
      <c r="B105" s="30"/>
      <c r="C105" s="31"/>
      <c r="D105" s="163"/>
      <c r="E105" s="163"/>
      <c r="F105" s="32">
        <v>41012</v>
      </c>
      <c r="G105" s="36">
        <f t="shared" si="1"/>
        <v>-0.3902548705431812</v>
      </c>
      <c r="H105" s="37">
        <f>+H104+(J105-H104)/'IMP-ATH'!$D$2</f>
        <v>42.604147172129878</v>
      </c>
      <c r="I105" s="38">
        <f>+I104+(J105-I104)/'IMP-ATH'!$D$4</f>
        <v>48.140426747014494</v>
      </c>
      <c r="J105" s="1"/>
      <c r="K105" s="1"/>
      <c r="L105" s="1"/>
    </row>
    <row r="106" spans="1:12" x14ac:dyDescent="0.25">
      <c r="A106" s="30" t="s">
        <v>62</v>
      </c>
      <c r="B106" s="30"/>
      <c r="C106" s="31"/>
      <c r="D106" s="163"/>
      <c r="E106" s="163"/>
      <c r="F106" s="32">
        <v>41013</v>
      </c>
      <c r="G106" s="36">
        <f t="shared" si="1"/>
        <v>5.5362795748846167</v>
      </c>
      <c r="H106" s="37">
        <f>+H105+(J106-H105)/'IMP-ATH'!$D$2</f>
        <v>36.517840433254179</v>
      </c>
      <c r="I106" s="38">
        <f>+I105+(J106-I105)/'IMP-ATH'!$D$4</f>
        <v>46.994226110180819</v>
      </c>
      <c r="J106" s="1"/>
      <c r="K106" s="1"/>
      <c r="L106" s="1">
        <f>SUM(J100:J107)</f>
        <v>528.07600000000002</v>
      </c>
    </row>
    <row r="107" spans="1:12" x14ac:dyDescent="0.25">
      <c r="A107" s="30" t="s">
        <v>63</v>
      </c>
      <c r="B107" s="30"/>
      <c r="C107" s="31"/>
      <c r="D107" s="163"/>
      <c r="E107" s="163"/>
      <c r="F107" s="32">
        <v>41014</v>
      </c>
      <c r="G107" s="36">
        <f t="shared" si="1"/>
        <v>10.47638567692664</v>
      </c>
      <c r="H107" s="37">
        <f>+H106+(J107-H106)/'IMP-ATH'!$D$2</f>
        <v>60.411291799932151</v>
      </c>
      <c r="I107" s="38">
        <f>+I106+(J107-I106)/'IMP-ATH'!$D$4</f>
        <v>50.727030250414607</v>
      </c>
      <c r="J107" s="1">
        <v>203.77199999999999</v>
      </c>
      <c r="K107" s="1">
        <v>0.85499999999999998</v>
      </c>
      <c r="L107" s="1"/>
    </row>
    <row r="108" spans="1:12" x14ac:dyDescent="0.25">
      <c r="A108" s="30" t="s">
        <v>58</v>
      </c>
      <c r="B108" s="30"/>
      <c r="C108" s="31"/>
      <c r="D108" s="163"/>
      <c r="E108" s="163"/>
      <c r="F108" s="32">
        <v>41015</v>
      </c>
      <c r="G108" s="36">
        <f t="shared" si="1"/>
        <v>-9.6842615495175437</v>
      </c>
      <c r="H108" s="37">
        <f>+H107+(J108-H107)/'IMP-ATH'!$D$2</f>
        <v>56.276821542798984</v>
      </c>
      <c r="I108" s="38">
        <f>+I107+(J108-I107)/'IMP-ATH'!$D$4</f>
        <v>50.268529530166639</v>
      </c>
      <c r="J108" s="1">
        <v>31.47</v>
      </c>
      <c r="K108" s="1">
        <v>0.67900000000000005</v>
      </c>
      <c r="L108" s="1"/>
    </row>
    <row r="109" spans="1:12" x14ac:dyDescent="0.25">
      <c r="A109" s="30" t="s">
        <v>23</v>
      </c>
      <c r="B109" s="30"/>
      <c r="C109" s="31"/>
      <c r="D109" s="163"/>
      <c r="E109" s="163"/>
      <c r="F109" s="32">
        <v>41016</v>
      </c>
      <c r="G109" s="36">
        <f t="shared" si="1"/>
        <v>-6.0082920126323458</v>
      </c>
      <c r="H109" s="37">
        <f>+H108+(J109-H108)/'IMP-ATH'!$D$2</f>
        <v>48.237275608113414</v>
      </c>
      <c r="I109" s="38">
        <f>+I108+(J109-I108)/'IMP-ATH'!$D$4</f>
        <v>49.071659779448382</v>
      </c>
      <c r="J109" s="1"/>
      <c r="K109" s="1"/>
      <c r="L109" s="1"/>
    </row>
    <row r="110" spans="1:12" x14ac:dyDescent="0.25">
      <c r="A110" s="30" t="s">
        <v>59</v>
      </c>
      <c r="B110" s="30"/>
      <c r="C110" s="31"/>
      <c r="D110" s="163"/>
      <c r="E110" s="163"/>
      <c r="F110" s="32">
        <v>41017</v>
      </c>
      <c r="G110" s="36">
        <f t="shared" si="1"/>
        <v>0.83438417133496756</v>
      </c>
      <c r="H110" s="37">
        <f>+H109+(J110-H109)/'IMP-ATH'!$D$2</f>
        <v>69.555093378382921</v>
      </c>
      <c r="I110" s="38">
        <f>+I109+(J110-I109)/'IMP-ATH'!$D$4</f>
        <v>52.604763118032942</v>
      </c>
      <c r="J110" s="1">
        <v>197.46199999999999</v>
      </c>
      <c r="K110" s="1">
        <v>0.85399999999999998</v>
      </c>
      <c r="L110" s="1"/>
    </row>
    <row r="111" spans="1:12" x14ac:dyDescent="0.25">
      <c r="A111" s="30" t="s">
        <v>60</v>
      </c>
      <c r="B111" s="30"/>
      <c r="C111" s="31"/>
      <c r="D111" s="163"/>
      <c r="E111" s="163"/>
      <c r="F111" s="32">
        <v>41018</v>
      </c>
      <c r="G111" s="36">
        <f t="shared" si="1"/>
        <v>-16.950330260349979</v>
      </c>
      <c r="H111" s="37">
        <f>+H110+(J111-H110)/'IMP-ATH'!$D$2</f>
        <v>63.372222895756792</v>
      </c>
      <c r="I111" s="38">
        <f>+I110+(J111-I110)/'IMP-ATH'!$D$4</f>
        <v>51.977863996175017</v>
      </c>
      <c r="J111" s="1">
        <v>26.274999999999999</v>
      </c>
      <c r="K111" s="1">
        <v>0.73399999999999999</v>
      </c>
      <c r="L111" s="1"/>
    </row>
    <row r="112" spans="1:12" x14ac:dyDescent="0.25">
      <c r="A112" s="30" t="s">
        <v>61</v>
      </c>
      <c r="B112" s="30"/>
      <c r="C112" s="31"/>
      <c r="D112" s="163"/>
      <c r="E112" s="163"/>
      <c r="F112" s="32">
        <v>41019</v>
      </c>
      <c r="G112" s="36">
        <f t="shared" si="1"/>
        <v>-11.394358899581775</v>
      </c>
      <c r="H112" s="37">
        <f>+H111+(J112-H111)/'IMP-ATH'!$D$2</f>
        <v>57.495619624934392</v>
      </c>
      <c r="I112" s="38">
        <f>+I111+(J112-I111)/'IMP-ATH'!$D$4</f>
        <v>51.269724377218466</v>
      </c>
      <c r="J112" s="1">
        <v>22.236000000000001</v>
      </c>
      <c r="K112" s="1">
        <v>0.66700000000000004</v>
      </c>
      <c r="L112" s="1"/>
    </row>
    <row r="113" spans="1:12" x14ac:dyDescent="0.25">
      <c r="A113" s="30" t="s">
        <v>62</v>
      </c>
      <c r="B113" s="30"/>
      <c r="C113" s="31"/>
      <c r="D113" s="163"/>
      <c r="E113" s="163"/>
      <c r="F113" s="32">
        <v>41020</v>
      </c>
      <c r="G113" s="36">
        <f t="shared" si="1"/>
        <v>-6.2258952477159255</v>
      </c>
      <c r="H113" s="37">
        <f>+H112+(J113-H112)/'IMP-ATH'!$D$2</f>
        <v>83.183959678515194</v>
      </c>
      <c r="I113" s="38">
        <f>+I112+(J113-I112)/'IMP-ATH'!$D$4</f>
        <v>55.699349987284691</v>
      </c>
      <c r="J113" s="1">
        <v>237.31399999999999</v>
      </c>
      <c r="K113" s="1">
        <v>0.82299999999999995</v>
      </c>
      <c r="L113" s="1">
        <f>SUM(J107:J114)</f>
        <v>914.49299999999994</v>
      </c>
    </row>
    <row r="114" spans="1:12" x14ac:dyDescent="0.25">
      <c r="A114" s="30" t="s">
        <v>63</v>
      </c>
      <c r="B114" s="30"/>
      <c r="C114" s="31"/>
      <c r="D114" s="163"/>
      <c r="E114" s="163"/>
      <c r="F114" s="32">
        <v>41021</v>
      </c>
      <c r="G114" s="36">
        <f t="shared" si="1"/>
        <v>-27.484609691230503</v>
      </c>
      <c r="H114" s="37">
        <f>+H113+(J114-H113)/'IMP-ATH'!$D$2</f>
        <v>99.295394010155889</v>
      </c>
      <c r="I114" s="38">
        <f>+I113+(J114-I113)/'IMP-ATH'!$D$4</f>
        <v>59.038984511396961</v>
      </c>
      <c r="J114" s="1">
        <v>195.964</v>
      </c>
      <c r="K114" s="1">
        <v>0.90900000000000003</v>
      </c>
      <c r="L114" s="1"/>
    </row>
    <row r="115" spans="1:12" x14ac:dyDescent="0.25">
      <c r="A115" s="30" t="s">
        <v>58</v>
      </c>
      <c r="B115" s="30"/>
      <c r="C115" s="31"/>
      <c r="D115" s="163"/>
      <c r="E115" s="163"/>
      <c r="F115" s="32">
        <v>41022</v>
      </c>
      <c r="G115" s="36">
        <f t="shared" si="1"/>
        <v>-40.256409498758927</v>
      </c>
      <c r="H115" s="37">
        <f>+H114+(J115-H114)/'IMP-ATH'!$D$2</f>
        <v>85.110337722990764</v>
      </c>
      <c r="I115" s="38">
        <f>+I114+(J115-I114)/'IMP-ATH'!$D$4</f>
        <v>57.633294403982745</v>
      </c>
      <c r="J115" s="1"/>
      <c r="K115" s="1"/>
      <c r="L115" s="1"/>
    </row>
    <row r="116" spans="1:12" x14ac:dyDescent="0.25">
      <c r="A116" s="30" t="s">
        <v>23</v>
      </c>
      <c r="B116" s="30"/>
      <c r="C116" s="31"/>
      <c r="D116" s="163"/>
      <c r="E116" s="163"/>
      <c r="F116" s="32">
        <v>41023</v>
      </c>
      <c r="G116" s="36">
        <f t="shared" si="1"/>
        <v>-27.477043319008018</v>
      </c>
      <c r="H116" s="37">
        <f>+H115+(J116-H115)/'IMP-ATH'!$D$2</f>
        <v>72.951718048277797</v>
      </c>
      <c r="I116" s="38">
        <f>+I115+(J116-I115)/'IMP-ATH'!$D$4</f>
        <v>56.261073108649825</v>
      </c>
      <c r="J116" s="1"/>
      <c r="K116" s="1"/>
      <c r="L116" s="1"/>
    </row>
    <row r="117" spans="1:12" x14ac:dyDescent="0.25">
      <c r="A117" s="30" t="s">
        <v>59</v>
      </c>
      <c r="B117" s="30"/>
      <c r="C117" s="31"/>
      <c r="D117" s="163"/>
      <c r="E117" s="163"/>
      <c r="F117" s="32">
        <v>41024</v>
      </c>
      <c r="G117" s="36">
        <f t="shared" si="1"/>
        <v>-16.690644939627973</v>
      </c>
      <c r="H117" s="37">
        <f>+H116+(J117-H116)/'IMP-ATH'!$D$2</f>
        <v>62.530044041380968</v>
      </c>
      <c r="I117" s="38">
        <f>+I116+(J117-I116)/'IMP-ATH'!$D$4</f>
        <v>54.921523748920066</v>
      </c>
      <c r="J117" s="1"/>
      <c r="K117" s="1"/>
      <c r="L117" s="1"/>
    </row>
    <row r="118" spans="1:12" x14ac:dyDescent="0.25">
      <c r="A118" s="30" t="s">
        <v>60</v>
      </c>
      <c r="B118" s="30"/>
      <c r="C118" s="31"/>
      <c r="D118" s="163"/>
      <c r="E118" s="163"/>
      <c r="F118" s="32">
        <v>41025</v>
      </c>
      <c r="G118" s="36">
        <f t="shared" si="1"/>
        <v>-7.6085202924609021</v>
      </c>
      <c r="H118" s="37">
        <f>+H117+(J118-H117)/'IMP-ATH'!$D$2</f>
        <v>53.597180606897972</v>
      </c>
      <c r="I118" s="38">
        <f>+I117+(J118-I117)/'IMP-ATH'!$D$4</f>
        <v>53.613868421564824</v>
      </c>
      <c r="J118" s="1"/>
      <c r="K118" s="1"/>
      <c r="L118" s="1"/>
    </row>
    <row r="119" spans="1:12" x14ac:dyDescent="0.25">
      <c r="A119" s="30" t="s">
        <v>61</v>
      </c>
      <c r="B119" s="30"/>
      <c r="C119" s="31"/>
      <c r="D119" s="163"/>
      <c r="E119" s="163"/>
      <c r="F119" s="32">
        <v>41026</v>
      </c>
      <c r="G119" s="36">
        <f t="shared" si="1"/>
        <v>1.6687814666852319E-2</v>
      </c>
      <c r="H119" s="37">
        <f>+H118+(J119-H118)/'IMP-ATH'!$D$2</f>
        <v>73.077154805912542</v>
      </c>
      <c r="I119" s="38">
        <f>+I118+(J119-I118)/'IMP-ATH'!$D$4</f>
        <v>56.86013345914661</v>
      </c>
      <c r="J119" s="1">
        <v>189.95699999999999</v>
      </c>
      <c r="K119" s="1">
        <v>0.94099999999999995</v>
      </c>
      <c r="L119" s="1"/>
    </row>
    <row r="120" spans="1:12" x14ac:dyDescent="0.25">
      <c r="A120" s="30" t="s">
        <v>62</v>
      </c>
      <c r="B120" s="30"/>
      <c r="C120" s="31"/>
      <c r="D120" s="163"/>
      <c r="E120" s="163"/>
      <c r="F120" s="32">
        <v>41027</v>
      </c>
      <c r="G120" s="36">
        <f t="shared" si="1"/>
        <v>-16.217021346765932</v>
      </c>
      <c r="H120" s="37">
        <f>+H119+(J120-H119)/'IMP-ATH'!$D$2</f>
        <v>96.855704119353604</v>
      </c>
      <c r="I120" s="38">
        <f>+I119+(J120-I119)/'IMP-ATH'!$D$4</f>
        <v>61.209344567262164</v>
      </c>
      <c r="J120" s="1">
        <v>239.52699999999999</v>
      </c>
      <c r="K120" s="1">
        <v>0.89700000000000002</v>
      </c>
      <c r="L120" s="1">
        <f>SUM(J114:J121)</f>
        <v>857.66599999999994</v>
      </c>
    </row>
    <row r="121" spans="1:12" x14ac:dyDescent="0.25">
      <c r="A121" s="30" t="s">
        <v>63</v>
      </c>
      <c r="B121" s="30"/>
      <c r="C121" s="31"/>
      <c r="D121" s="163"/>
      <c r="E121" s="163"/>
      <c r="F121" s="32">
        <v>41028</v>
      </c>
      <c r="G121" s="36">
        <f t="shared" si="1"/>
        <v>-35.64635955209144</v>
      </c>
      <c r="H121" s="37">
        <f>+H120+(J121-H120)/'IMP-ATH'!$D$2</f>
        <v>116.19317495944594</v>
      </c>
      <c r="I121" s="38">
        <f>+I120+(J121-I120)/'IMP-ATH'!$D$4</f>
        <v>65.280979220422594</v>
      </c>
      <c r="J121" s="1">
        <v>232.21799999999999</v>
      </c>
      <c r="K121" s="1">
        <v>0.8</v>
      </c>
      <c r="L121" s="1"/>
    </row>
    <row r="122" spans="1:12" x14ac:dyDescent="0.25">
      <c r="A122" s="30" t="s">
        <v>58</v>
      </c>
      <c r="B122" s="30"/>
      <c r="C122" s="31"/>
      <c r="D122" s="163"/>
      <c r="E122" s="163"/>
      <c r="F122" s="32">
        <v>41029</v>
      </c>
      <c r="G122" s="36">
        <f t="shared" si="1"/>
        <v>-50.912195739023346</v>
      </c>
      <c r="H122" s="37">
        <f>+H121+(J122-H121)/'IMP-ATH'!$D$2</f>
        <v>99.594149965239382</v>
      </c>
      <c r="I122" s="38">
        <f>+I121+(J122-I121)/'IMP-ATH'!$D$4</f>
        <v>63.72667019136491</v>
      </c>
      <c r="J122" s="1"/>
      <c r="K122" s="1"/>
      <c r="L122" s="1"/>
    </row>
    <row r="123" spans="1:12" x14ac:dyDescent="0.25">
      <c r="A123" s="30" t="s">
        <v>23</v>
      </c>
      <c r="B123" s="39"/>
      <c r="C123" s="31"/>
      <c r="D123" s="163"/>
      <c r="E123" s="163"/>
      <c r="F123" s="32">
        <v>41030</v>
      </c>
      <c r="G123" s="36">
        <f t="shared" si="1"/>
        <v>-35.867479773874472</v>
      </c>
      <c r="H123" s="37">
        <f>+H122+(J123-H122)/'IMP-ATH'!$D$2</f>
        <v>114.70312854163376</v>
      </c>
      <c r="I123" s="38">
        <f>+I122+(J123-I122)/'IMP-ATH'!$D$4</f>
        <v>67.098820901094314</v>
      </c>
      <c r="J123" s="1">
        <v>205.357</v>
      </c>
      <c r="K123" s="1">
        <v>0.92500000000000004</v>
      </c>
      <c r="L123" s="1"/>
    </row>
    <row r="124" spans="1:12" x14ac:dyDescent="0.25">
      <c r="A124" s="30" t="s">
        <v>59</v>
      </c>
      <c r="B124" s="30"/>
      <c r="C124" s="31"/>
      <c r="D124" s="163"/>
      <c r="E124" s="163"/>
      <c r="F124" s="32">
        <v>41031</v>
      </c>
      <c r="G124" s="36">
        <f t="shared" si="1"/>
        <v>-47.604307640539446</v>
      </c>
      <c r="H124" s="37">
        <f>+H123+(J124-H123)/'IMP-ATH'!$D$2</f>
        <v>122.51153874997179</v>
      </c>
      <c r="I124" s="38">
        <f>+I123+(J124-I123)/'IMP-ATH'!$D$4</f>
        <v>69.533658498687302</v>
      </c>
      <c r="J124" s="1">
        <v>169.36199999999999</v>
      </c>
      <c r="K124" s="1">
        <v>0.96499999999999997</v>
      </c>
      <c r="L124" s="1"/>
    </row>
    <row r="125" spans="1:12" x14ac:dyDescent="0.25">
      <c r="A125" s="30" t="s">
        <v>60</v>
      </c>
      <c r="B125" s="30"/>
      <c r="C125" s="31"/>
      <c r="D125" s="163"/>
      <c r="E125" s="163"/>
      <c r="F125" s="32">
        <v>41032</v>
      </c>
      <c r="G125" s="36">
        <f t="shared" si="1"/>
        <v>-52.977880251284489</v>
      </c>
      <c r="H125" s="37">
        <f>+H124+(J125-H124)/'IMP-ATH'!$D$2</f>
        <v>116.16389035711867</v>
      </c>
      <c r="I125" s="38">
        <f>+I124+(J125-I124)/'IMP-ATH'!$D$4</f>
        <v>69.737095201099507</v>
      </c>
      <c r="J125" s="1">
        <v>78.078000000000003</v>
      </c>
      <c r="K125" s="1">
        <v>1.042</v>
      </c>
      <c r="L125" s="1"/>
    </row>
    <row r="126" spans="1:12" x14ac:dyDescent="0.25">
      <c r="A126" s="30" t="s">
        <v>61</v>
      </c>
      <c r="B126" s="30"/>
      <c r="C126" s="31"/>
      <c r="D126" s="163"/>
      <c r="E126" s="163"/>
      <c r="F126" s="32">
        <v>41033</v>
      </c>
      <c r="G126" s="36">
        <f t="shared" si="1"/>
        <v>-46.426795156019168</v>
      </c>
      <c r="H126" s="37">
        <f>+H125+(J126-H125)/'IMP-ATH'!$D$2</f>
        <v>99.569048877530292</v>
      </c>
      <c r="I126" s="38">
        <f>+I125+(J126-I125)/'IMP-ATH'!$D$4</f>
        <v>68.076688172501903</v>
      </c>
      <c r="J126" s="1"/>
      <c r="K126" s="1"/>
      <c r="L126" s="1"/>
    </row>
    <row r="127" spans="1:12" x14ac:dyDescent="0.25">
      <c r="A127" s="30" t="s">
        <v>62</v>
      </c>
      <c r="B127" s="30"/>
      <c r="C127" s="31"/>
      <c r="D127" s="163"/>
      <c r="E127" s="163"/>
      <c r="F127" s="32">
        <v>41034</v>
      </c>
      <c r="G127" s="36">
        <f t="shared" si="1"/>
        <v>-31.492360705028389</v>
      </c>
      <c r="H127" s="37">
        <f>+H126+(J127-H126)/'IMP-ATH'!$D$2</f>
        <v>139.7088990378831</v>
      </c>
      <c r="I127" s="38">
        <f>+I126+(J127-I126)/'IMP-ATH'!$D$4</f>
        <v>75.516481311251852</v>
      </c>
      <c r="J127" s="1">
        <v>380.548</v>
      </c>
      <c r="K127" s="1">
        <v>0.78900000000000003</v>
      </c>
      <c r="L127" s="1">
        <f>SUM(J121:J128)</f>
        <v>1065.5630000000001</v>
      </c>
    </row>
    <row r="128" spans="1:12" x14ac:dyDescent="0.25">
      <c r="A128" s="30" t="s">
        <v>63</v>
      </c>
      <c r="B128" s="30"/>
      <c r="C128" s="31"/>
      <c r="D128" s="163"/>
      <c r="E128" s="163"/>
      <c r="F128" s="32">
        <v>41035</v>
      </c>
      <c r="G128" s="36">
        <f t="shared" si="1"/>
        <v>-64.192417726631248</v>
      </c>
      <c r="H128" s="37">
        <f>+H127+(J128-H127)/'IMP-ATH'!$D$2</f>
        <v>119.75048488961409</v>
      </c>
      <c r="I128" s="38">
        <f>+I127+(J128-I127)/'IMP-ATH'!$D$4</f>
        <v>73.718469851460142</v>
      </c>
      <c r="J128" s="1"/>
      <c r="K128" s="1"/>
      <c r="L128" s="1"/>
    </row>
    <row r="129" spans="1:12" x14ac:dyDescent="0.25">
      <c r="A129" s="30" t="s">
        <v>58</v>
      </c>
      <c r="B129" s="30"/>
      <c r="C129" s="31"/>
      <c r="D129" s="163"/>
      <c r="E129" s="163"/>
      <c r="F129" s="32">
        <v>41036</v>
      </c>
      <c r="G129" s="36">
        <f t="shared" si="1"/>
        <v>-46.032015038153943</v>
      </c>
      <c r="H129" s="37">
        <f>+H128+(J129-H128)/'IMP-ATH'!$D$2</f>
        <v>102.64327276252635</v>
      </c>
      <c r="I129" s="38">
        <f>+I128+(J129-I128)/'IMP-ATH'!$D$4</f>
        <v>71.963268188330133</v>
      </c>
      <c r="J129" s="1"/>
      <c r="K129" s="1"/>
      <c r="L129" s="1"/>
    </row>
    <row r="130" spans="1:12" x14ac:dyDescent="0.25">
      <c r="A130" s="30" t="s">
        <v>23</v>
      </c>
      <c r="B130" s="30"/>
      <c r="C130" s="31"/>
      <c r="D130" s="163"/>
      <c r="E130" s="163"/>
      <c r="F130" s="32">
        <v>41037</v>
      </c>
      <c r="G130" s="36">
        <f t="shared" si="1"/>
        <v>-30.680004574196218</v>
      </c>
      <c r="H130" s="37">
        <f>+H129+(J130-H129)/'IMP-ATH'!$D$2</f>
        <v>87.97994808216545</v>
      </c>
      <c r="I130" s="38">
        <f>+I129+(J130-I129)/'IMP-ATH'!$D$4</f>
        <v>70.249857040988942</v>
      </c>
      <c r="J130" s="1"/>
      <c r="K130" s="1"/>
      <c r="L130" s="1"/>
    </row>
    <row r="131" spans="1:12" x14ac:dyDescent="0.25">
      <c r="A131" s="30" t="s">
        <v>59</v>
      </c>
      <c r="B131" s="30"/>
      <c r="C131" s="31"/>
      <c r="D131" s="163"/>
      <c r="E131" s="163"/>
      <c r="F131" s="32">
        <v>41038</v>
      </c>
      <c r="G131" s="36">
        <f t="shared" si="1"/>
        <v>-17.730091041176507</v>
      </c>
      <c r="H131" s="37">
        <f>+H130+(J131-H130)/'IMP-ATH'!$D$2</f>
        <v>75.41138407042753</v>
      </c>
      <c r="I131" s="38">
        <f>+I130+(J131-I130)/'IMP-ATH'!$D$4</f>
        <v>68.577241397155873</v>
      </c>
      <c r="J131" s="1"/>
      <c r="K131" s="1"/>
      <c r="L131" s="1"/>
    </row>
    <row r="132" spans="1:12" x14ac:dyDescent="0.25">
      <c r="A132" s="30" t="s">
        <v>60</v>
      </c>
      <c r="B132" s="30"/>
      <c r="C132" s="31"/>
      <c r="D132" s="163"/>
      <c r="E132" s="163"/>
      <c r="F132" s="32">
        <v>41039</v>
      </c>
      <c r="G132" s="36">
        <f t="shared" si="1"/>
        <v>-6.834142673271657</v>
      </c>
      <c r="H132" s="37">
        <f>+H131+(J132-H131)/'IMP-ATH'!$D$2</f>
        <v>102.51690063179502</v>
      </c>
      <c r="I132" s="38">
        <f>+I131+(J132-I131)/'IMP-ATH'!$D$4</f>
        <v>73.257545173414059</v>
      </c>
      <c r="J132" s="1">
        <v>265.14999999999998</v>
      </c>
      <c r="K132" s="1">
        <v>0.86799999999999999</v>
      </c>
      <c r="L132" s="1"/>
    </row>
    <row r="133" spans="1:12" x14ac:dyDescent="0.25">
      <c r="A133" s="30" t="s">
        <v>61</v>
      </c>
      <c r="B133" s="30"/>
      <c r="C133" s="31"/>
      <c r="D133" s="163"/>
      <c r="E133" s="163"/>
      <c r="F133" s="32">
        <v>41040</v>
      </c>
      <c r="G133" s="36">
        <f t="shared" ref="G133:G196" si="2">+I132-H132</f>
        <v>-29.259355458380966</v>
      </c>
      <c r="H133" s="37">
        <f>+H132+(J133-H132)/'IMP-ATH'!$D$2</f>
        <v>87.87162911296717</v>
      </c>
      <c r="I133" s="38">
        <f>+I132+(J133-I132)/'IMP-ATH'!$D$4</f>
        <v>71.513317907380397</v>
      </c>
      <c r="J133" s="1"/>
      <c r="K133" s="1"/>
      <c r="L133" s="1"/>
    </row>
    <row r="134" spans="1:12" x14ac:dyDescent="0.25">
      <c r="A134" s="30" t="s">
        <v>62</v>
      </c>
      <c r="B134" s="30"/>
      <c r="C134" s="31"/>
      <c r="D134" s="163"/>
      <c r="E134" s="163"/>
      <c r="F134" s="32">
        <v>41041</v>
      </c>
      <c r="G134" s="36">
        <f t="shared" si="2"/>
        <v>-16.358311205586773</v>
      </c>
      <c r="H134" s="37">
        <f>+H133+(J134-H133)/'IMP-ATH'!$D$2</f>
        <v>104.25696781111472</v>
      </c>
      <c r="I134" s="38">
        <f>+I133+(J134-I133)/'IMP-ATH'!$D$4</f>
        <v>74.63369129053801</v>
      </c>
      <c r="J134" s="1">
        <v>202.56899999999999</v>
      </c>
      <c r="K134" s="1">
        <v>0.79700000000000004</v>
      </c>
      <c r="L134" s="1">
        <f>SUM(J128:J135)</f>
        <v>601.96699999999987</v>
      </c>
    </row>
    <row r="135" spans="1:12" x14ac:dyDescent="0.25">
      <c r="A135" s="30" t="s">
        <v>63</v>
      </c>
      <c r="B135" s="30"/>
      <c r="C135" s="31"/>
      <c r="D135" s="163"/>
      <c r="E135" s="163"/>
      <c r="F135" s="32">
        <v>41042</v>
      </c>
      <c r="G135" s="36">
        <f t="shared" si="2"/>
        <v>-29.623276520576709</v>
      </c>
      <c r="H135" s="37">
        <f>+H134+(J135-H134)/'IMP-ATH'!$D$2</f>
        <v>108.54140098095547</v>
      </c>
      <c r="I135" s="38">
        <f>+I134+(J135-I134)/'IMP-ATH'!$D$4</f>
        <v>76.053079593144247</v>
      </c>
      <c r="J135" s="1">
        <v>134.24799999999999</v>
      </c>
      <c r="K135" s="1">
        <v>0.84699999999999998</v>
      </c>
      <c r="L135" s="1"/>
    </row>
    <row r="136" spans="1:12" x14ac:dyDescent="0.25">
      <c r="A136" s="30" t="s">
        <v>58</v>
      </c>
      <c r="B136" s="30"/>
      <c r="C136" s="31"/>
      <c r="D136" s="163"/>
      <c r="E136" s="163"/>
      <c r="F136" s="32">
        <v>41043</v>
      </c>
      <c r="G136" s="36">
        <f t="shared" si="2"/>
        <v>-32.488321387811226</v>
      </c>
      <c r="H136" s="37">
        <f>+H135+(J136-H135)/'IMP-ATH'!$D$2</f>
        <v>93.035486555104697</v>
      </c>
      <c r="I136" s="38">
        <f>+I135+(J136-I135)/'IMP-ATH'!$D$4</f>
        <v>74.242291983783673</v>
      </c>
      <c r="J136" s="1"/>
      <c r="K136" s="1"/>
      <c r="L136" s="1"/>
    </row>
    <row r="137" spans="1:12" x14ac:dyDescent="0.25">
      <c r="A137" s="30" t="s">
        <v>23</v>
      </c>
      <c r="B137" s="30"/>
      <c r="C137" s="31"/>
      <c r="D137" s="163"/>
      <c r="E137" s="163"/>
      <c r="F137" s="32">
        <v>41044</v>
      </c>
      <c r="G137" s="36">
        <f t="shared" si="2"/>
        <v>-18.793194571321024</v>
      </c>
      <c r="H137" s="37">
        <f>+H136+(J137-H136)/'IMP-ATH'!$D$2</f>
        <v>79.744702761518312</v>
      </c>
      <c r="I137" s="38">
        <f>+I136+(J137-I136)/'IMP-ATH'!$D$4</f>
        <v>72.474618365122154</v>
      </c>
      <c r="J137" s="1"/>
      <c r="K137" s="1"/>
      <c r="L137" s="1"/>
    </row>
    <row r="138" spans="1:12" x14ac:dyDescent="0.25">
      <c r="A138" s="30" t="s">
        <v>59</v>
      </c>
      <c r="B138" s="30"/>
      <c r="C138" s="31"/>
      <c r="D138" s="163"/>
      <c r="E138" s="163"/>
      <c r="F138" s="32">
        <v>41045</v>
      </c>
      <c r="G138" s="36">
        <f t="shared" si="2"/>
        <v>-7.2700843963961574</v>
      </c>
      <c r="H138" s="37">
        <f>+H137+(J138-H137)/'IMP-ATH'!$D$2</f>
        <v>93.761459509872836</v>
      </c>
      <c r="I138" s="38">
        <f>+I137+(J138-I137)/'IMP-ATH'!$D$4</f>
        <v>74.983841737381155</v>
      </c>
      <c r="J138" s="1">
        <v>177.86199999999999</v>
      </c>
      <c r="K138" s="1">
        <v>0.83399999999999996</v>
      </c>
      <c r="L138" s="1"/>
    </row>
    <row r="139" spans="1:12" x14ac:dyDescent="0.25">
      <c r="A139" s="30" t="s">
        <v>60</v>
      </c>
      <c r="B139" s="30"/>
      <c r="C139" s="31"/>
      <c r="D139" s="163"/>
      <c r="E139" s="163"/>
      <c r="F139" s="32">
        <v>41046</v>
      </c>
      <c r="G139" s="36">
        <f t="shared" si="2"/>
        <v>-18.777617772491681</v>
      </c>
      <c r="H139" s="37">
        <f>+H138+(J139-H138)/'IMP-ATH'!$D$2</f>
        <v>80.366965294176723</v>
      </c>
      <c r="I139" s="38">
        <f>+I138+(J139-I138)/'IMP-ATH'!$D$4</f>
        <v>73.198512172205412</v>
      </c>
      <c r="J139" s="1"/>
      <c r="K139" s="1"/>
      <c r="L139" s="1"/>
    </row>
    <row r="140" spans="1:12" x14ac:dyDescent="0.25">
      <c r="A140" s="30" t="s">
        <v>61</v>
      </c>
      <c r="B140" s="30"/>
      <c r="C140" s="31"/>
      <c r="D140" s="163"/>
      <c r="E140" s="163"/>
      <c r="F140" s="32">
        <v>41047</v>
      </c>
      <c r="G140" s="36">
        <f t="shared" si="2"/>
        <v>-7.1684531219713108</v>
      </c>
      <c r="H140" s="37">
        <f>+H139+(J140-H139)/'IMP-ATH'!$D$2</f>
        <v>68.885970252151481</v>
      </c>
      <c r="I140" s="38">
        <f>+I139+(J140-I139)/'IMP-ATH'!$D$4</f>
        <v>71.455690453819571</v>
      </c>
      <c r="J140" s="1"/>
      <c r="K140" s="1"/>
      <c r="L140" s="1"/>
    </row>
    <row r="141" spans="1:12" x14ac:dyDescent="0.25">
      <c r="A141" s="30" t="s">
        <v>62</v>
      </c>
      <c r="B141" s="30"/>
      <c r="C141" s="31"/>
      <c r="D141" s="163"/>
      <c r="E141" s="163"/>
      <c r="F141" s="32">
        <v>41048</v>
      </c>
      <c r="G141" s="36">
        <f t="shared" si="2"/>
        <v>2.5697202016680905</v>
      </c>
      <c r="H141" s="37">
        <f>+H140+(J141-H140)/'IMP-ATH'!$D$2</f>
        <v>59.045117358986985</v>
      </c>
      <c r="I141" s="38">
        <f>+I140+(J141-I140)/'IMP-ATH'!$D$4</f>
        <v>69.754364490633392</v>
      </c>
      <c r="J141" s="1"/>
      <c r="K141" s="1"/>
      <c r="L141" s="1">
        <f>SUM(J135:J142)</f>
        <v>560.36099999999999</v>
      </c>
    </row>
    <row r="142" spans="1:12" x14ac:dyDescent="0.25">
      <c r="A142" s="30" t="s">
        <v>63</v>
      </c>
      <c r="B142" s="40"/>
      <c r="C142" s="41"/>
      <c r="D142" s="163"/>
      <c r="E142" s="163"/>
      <c r="F142" s="32">
        <v>41049</v>
      </c>
      <c r="G142" s="36">
        <f t="shared" si="2"/>
        <v>10.709247131646407</v>
      </c>
      <c r="H142" s="37">
        <f>+H141+(J142-H141)/'IMP-ATH'!$D$2</f>
        <v>86.074529164845984</v>
      </c>
      <c r="I142" s="38">
        <f>+I141+(J142-I141)/'IMP-ATH'!$D$4</f>
        <v>74.004284383713554</v>
      </c>
      <c r="J142" s="1">
        <v>248.251</v>
      </c>
      <c r="K142" s="1">
        <v>0.92500000000000004</v>
      </c>
      <c r="L142" s="1"/>
    </row>
    <row r="143" spans="1:12" x14ac:dyDescent="0.25">
      <c r="A143" s="30" t="s">
        <v>58</v>
      </c>
      <c r="B143" s="30"/>
      <c r="C143" s="31"/>
      <c r="D143" s="163"/>
      <c r="E143" s="163"/>
      <c r="F143" s="32">
        <v>41050</v>
      </c>
      <c r="G143" s="36">
        <f t="shared" si="2"/>
        <v>-12.07024478113243</v>
      </c>
      <c r="H143" s="37">
        <f>+H142+(J143-H142)/'IMP-ATH'!$D$2</f>
        <v>73.778167855582268</v>
      </c>
      <c r="I143" s="38">
        <f>+I142+(J143-I142)/'IMP-ATH'!$D$4</f>
        <v>72.242277612672751</v>
      </c>
      <c r="J143" s="1"/>
      <c r="K143" s="1"/>
      <c r="L143" s="1"/>
    </row>
    <row r="144" spans="1:12" x14ac:dyDescent="0.25">
      <c r="A144" s="30" t="s">
        <v>23</v>
      </c>
      <c r="B144" s="30"/>
      <c r="C144" s="31"/>
      <c r="D144" s="163"/>
      <c r="E144" s="163"/>
      <c r="F144" s="32">
        <v>41051</v>
      </c>
      <c r="G144" s="36">
        <f t="shared" si="2"/>
        <v>-1.5358902429095167</v>
      </c>
      <c r="H144" s="37">
        <f>+H143+(J144-H143)/'IMP-ATH'!$D$2</f>
        <v>69.540143876213378</v>
      </c>
      <c r="I144" s="38">
        <f>+I143+(J144-I143)/'IMP-ATH'!$D$4</f>
        <v>71.572509098085305</v>
      </c>
      <c r="J144" s="1">
        <v>44.112000000000002</v>
      </c>
      <c r="K144" s="1">
        <v>0.88700000000000001</v>
      </c>
      <c r="L144" s="1"/>
    </row>
    <row r="145" spans="1:12" x14ac:dyDescent="0.25">
      <c r="A145" s="30" t="s">
        <v>59</v>
      </c>
      <c r="B145" s="30"/>
      <c r="C145" s="31"/>
      <c r="D145" s="163"/>
      <c r="E145" s="163"/>
      <c r="F145" s="32">
        <v>41052</v>
      </c>
      <c r="G145" s="36">
        <f t="shared" si="2"/>
        <v>2.0323652218719275</v>
      </c>
      <c r="H145" s="37">
        <f>+H144+(J145-H144)/'IMP-ATH'!$D$2</f>
        <v>66.708980465325752</v>
      </c>
      <c r="I145" s="38">
        <f>+I144+(J145-I144)/'IMP-ATH'!$D$4</f>
        <v>71.052258881464226</v>
      </c>
      <c r="J145" s="1">
        <v>49.722000000000001</v>
      </c>
      <c r="K145" s="1">
        <v>0.86799999999999999</v>
      </c>
      <c r="L145" s="1"/>
    </row>
    <row r="146" spans="1:12" x14ac:dyDescent="0.25">
      <c r="A146" s="30" t="s">
        <v>60</v>
      </c>
      <c r="B146" s="30"/>
      <c r="C146" s="31"/>
      <c r="D146" s="163"/>
      <c r="E146" s="163"/>
      <c r="F146" s="32">
        <v>41053</v>
      </c>
      <c r="G146" s="36">
        <f t="shared" si="2"/>
        <v>4.3432784161384745</v>
      </c>
      <c r="H146" s="37">
        <f>+H145+(J146-H145)/'IMP-ATH'!$D$2</f>
        <v>57.179126113136363</v>
      </c>
      <c r="I146" s="38">
        <f>+I145+(J146-I145)/'IMP-ATH'!$D$4</f>
        <v>69.360538431905553</v>
      </c>
      <c r="J146" s="1"/>
      <c r="K146" s="1"/>
      <c r="L146" s="1"/>
    </row>
    <row r="147" spans="1:12" x14ac:dyDescent="0.25">
      <c r="A147" s="30" t="s">
        <v>61</v>
      </c>
      <c r="B147" s="30"/>
      <c r="C147" s="31"/>
      <c r="D147" s="163"/>
      <c r="E147" s="163"/>
      <c r="F147" s="32">
        <v>41054</v>
      </c>
      <c r="G147" s="36">
        <f t="shared" si="2"/>
        <v>12.181412318769191</v>
      </c>
      <c r="H147" s="37">
        <f>+H146+(J147-H146)/'IMP-ATH'!$D$2</f>
        <v>69.984536668402598</v>
      </c>
      <c r="I147" s="38">
        <f>+I146+(J147-I146)/'IMP-ATH'!$D$4</f>
        <v>71.204739897812559</v>
      </c>
      <c r="J147" s="1">
        <v>146.81700000000001</v>
      </c>
      <c r="K147" s="1">
        <v>0.95699999999999996</v>
      </c>
      <c r="L147" s="1"/>
    </row>
    <row r="148" spans="1:12" x14ac:dyDescent="0.25">
      <c r="A148" s="30" t="s">
        <v>62</v>
      </c>
      <c r="B148" s="30"/>
      <c r="C148" s="31"/>
      <c r="D148" s="163"/>
      <c r="E148" s="163"/>
      <c r="F148" s="32">
        <v>41055</v>
      </c>
      <c r="G148" s="36">
        <f t="shared" si="2"/>
        <v>1.220203229409961</v>
      </c>
      <c r="H148" s="37">
        <f>+H147+(J148-H147)/'IMP-ATH'!$D$2</f>
        <v>94.950602858630802</v>
      </c>
      <c r="I148" s="38">
        <f>+I147+(J148-I147)/'IMP-ATH'!$D$4</f>
        <v>75.336698471674168</v>
      </c>
      <c r="J148" s="1">
        <v>244.74700000000001</v>
      </c>
      <c r="K148" s="1">
        <v>0.86699999999999999</v>
      </c>
      <c r="L148" s="1">
        <f>SUM(J142:J149)</f>
        <v>756.89200000000005</v>
      </c>
    </row>
    <row r="149" spans="1:12" x14ac:dyDescent="0.25">
      <c r="A149" s="30" t="s">
        <v>63</v>
      </c>
      <c r="B149" s="30"/>
      <c r="C149" s="31"/>
      <c r="D149" s="163"/>
      <c r="E149" s="163"/>
      <c r="F149" s="32">
        <v>41056</v>
      </c>
      <c r="G149" s="36">
        <f t="shared" si="2"/>
        <v>-19.613904386956634</v>
      </c>
      <c r="H149" s="37">
        <f>+H148+(J149-H148)/'IMP-ATH'!$D$2</f>
        <v>84.706659593112121</v>
      </c>
      <c r="I149" s="38">
        <f>+I148+(J149-I148)/'IMP-ATH'!$D$4</f>
        <v>74.096372317586685</v>
      </c>
      <c r="J149" s="1">
        <v>23.242999999999999</v>
      </c>
      <c r="K149" s="1">
        <v>0.66900000000000004</v>
      </c>
      <c r="L149" s="1"/>
    </row>
    <row r="150" spans="1:12" x14ac:dyDescent="0.25">
      <c r="A150" s="30" t="s">
        <v>58</v>
      </c>
      <c r="B150" s="30"/>
      <c r="C150" s="31"/>
      <c r="D150" s="163"/>
      <c r="E150" s="163"/>
      <c r="F150" s="32">
        <v>41057</v>
      </c>
      <c r="G150" s="36">
        <f t="shared" si="2"/>
        <v>-10.610287275525437</v>
      </c>
      <c r="H150" s="37">
        <f>+H149+(J150-H149)/'IMP-ATH'!$D$2</f>
        <v>77.922279651238966</v>
      </c>
      <c r="I150" s="38">
        <f>+I149+(J150-I149)/'IMP-ATH'!$D$4</f>
        <v>73.218268214787003</v>
      </c>
      <c r="J150" s="1">
        <v>37.216000000000001</v>
      </c>
      <c r="K150" s="1">
        <v>0.80400000000000005</v>
      </c>
      <c r="L150" s="1"/>
    </row>
    <row r="151" spans="1:12" x14ac:dyDescent="0.25">
      <c r="A151" s="30" t="s">
        <v>23</v>
      </c>
      <c r="B151" s="30"/>
      <c r="C151" s="31"/>
      <c r="D151" s="163"/>
      <c r="E151" s="163"/>
      <c r="F151" s="32">
        <v>41058</v>
      </c>
      <c r="G151" s="36">
        <f t="shared" si="2"/>
        <v>-4.7040114364519638</v>
      </c>
      <c r="H151" s="37">
        <f>+H150+(J151-H150)/'IMP-ATH'!$D$2</f>
        <v>66.790525415347687</v>
      </c>
      <c r="I151" s="38">
        <f>+I150+(J151-I150)/'IMP-ATH'!$D$4</f>
        <v>71.474976114434938</v>
      </c>
      <c r="J151" s="1"/>
      <c r="K151" s="1"/>
      <c r="L151" s="1"/>
    </row>
    <row r="152" spans="1:12" x14ac:dyDescent="0.25">
      <c r="A152" s="30" t="s">
        <v>59</v>
      </c>
      <c r="B152" s="30"/>
      <c r="C152" s="31"/>
      <c r="D152" s="163"/>
      <c r="E152" s="163"/>
      <c r="F152" s="32">
        <v>41059</v>
      </c>
      <c r="G152" s="36">
        <f t="shared" si="2"/>
        <v>4.6844506990872503</v>
      </c>
      <c r="H152" s="37">
        <f>+H151+(J152-H151)/'IMP-ATH'!$D$2</f>
        <v>73.08530749886944</v>
      </c>
      <c r="I152" s="38">
        <f>+I151+(J152-I151)/'IMP-ATH'!$D$4</f>
        <v>72.412571921234104</v>
      </c>
      <c r="J152" s="1">
        <v>110.854</v>
      </c>
      <c r="K152" s="1">
        <v>0.99099999999999999</v>
      </c>
      <c r="L152" s="1"/>
    </row>
    <row r="153" spans="1:12" x14ac:dyDescent="0.25">
      <c r="A153" s="30" t="s">
        <v>60</v>
      </c>
      <c r="B153" s="30"/>
      <c r="C153" s="31"/>
      <c r="D153" s="163"/>
      <c r="E153" s="163"/>
      <c r="F153" s="32">
        <v>41060</v>
      </c>
      <c r="G153" s="36">
        <f t="shared" si="2"/>
        <v>-0.67273557763533631</v>
      </c>
      <c r="H153" s="37">
        <f>+H152+(J153-H152)/'IMP-ATH'!$D$2</f>
        <v>63.834977856173808</v>
      </c>
      <c r="I153" s="38">
        <f>+I152+(J153-I152)/'IMP-ATH'!$D$4</f>
        <v>70.886867827871384</v>
      </c>
      <c r="J153" s="1">
        <v>8.3330000000000002</v>
      </c>
      <c r="K153" s="1">
        <v>0.51500000000000001</v>
      </c>
      <c r="L153" s="1"/>
    </row>
    <row r="154" spans="1:12" x14ac:dyDescent="0.25">
      <c r="A154" s="30" t="s">
        <v>61</v>
      </c>
      <c r="B154" s="30"/>
      <c r="C154" s="31"/>
      <c r="D154" s="163"/>
      <c r="E154" s="163"/>
      <c r="F154" s="32">
        <v>41061</v>
      </c>
      <c r="G154" s="36">
        <f t="shared" si="2"/>
        <v>7.0518899716975767</v>
      </c>
      <c r="H154" s="37">
        <f>+H153+(J154-H153)/'IMP-ATH'!$D$2</f>
        <v>54.715695305291831</v>
      </c>
      <c r="I154" s="38">
        <f>+I153+(J154-I153)/'IMP-ATH'!$D$4</f>
        <v>69.199085260541111</v>
      </c>
      <c r="J154" s="1"/>
      <c r="K154" s="1"/>
      <c r="L154" s="1"/>
    </row>
    <row r="155" spans="1:12" x14ac:dyDescent="0.25">
      <c r="A155" s="30" t="s">
        <v>62</v>
      </c>
      <c r="B155" s="30"/>
      <c r="C155" s="31"/>
      <c r="D155" s="163"/>
      <c r="E155" s="163"/>
      <c r="F155" s="32">
        <v>41062</v>
      </c>
      <c r="G155" s="36">
        <f t="shared" si="2"/>
        <v>14.48338995524928</v>
      </c>
      <c r="H155" s="37">
        <f>+H154+(J155-H154)/'IMP-ATH'!$D$2</f>
        <v>75.470595975964429</v>
      </c>
      <c r="I155" s="38">
        <f>+I154+(J155-I154)/'IMP-ATH'!$D$4</f>
        <v>72.313392754337755</v>
      </c>
      <c r="J155" s="1">
        <v>200</v>
      </c>
      <c r="K155" s="1"/>
      <c r="L155" s="1">
        <f>SUM(J149:J156)</f>
        <v>379.64599999999996</v>
      </c>
    </row>
    <row r="156" spans="1:12" x14ac:dyDescent="0.25">
      <c r="A156" s="30" t="s">
        <v>63</v>
      </c>
      <c r="B156" s="30"/>
      <c r="C156" s="31"/>
      <c r="D156" s="163"/>
      <c r="E156" s="163"/>
      <c r="F156" s="32">
        <v>41063</v>
      </c>
      <c r="G156" s="36">
        <f t="shared" si="2"/>
        <v>-3.1572032216266734</v>
      </c>
      <c r="H156" s="37">
        <f>+H155+(J156-H155)/'IMP-ATH'!$D$2</f>
        <v>64.689082265112361</v>
      </c>
      <c r="I156" s="38">
        <f>+I155+(J156-I155)/'IMP-ATH'!$D$4</f>
        <v>70.591645307805905</v>
      </c>
      <c r="J156" s="1"/>
      <c r="K156" s="1"/>
      <c r="L156" s="1"/>
    </row>
    <row r="157" spans="1:12" x14ac:dyDescent="0.25">
      <c r="A157" s="30" t="s">
        <v>58</v>
      </c>
      <c r="B157" s="30"/>
      <c r="C157" s="31"/>
      <c r="D157" s="163"/>
      <c r="E157" s="163"/>
      <c r="F157" s="32">
        <v>41064</v>
      </c>
      <c r="G157" s="36">
        <f t="shared" si="2"/>
        <v>5.9025630426935436</v>
      </c>
      <c r="H157" s="37">
        <f>+H156+(J157-H156)/'IMP-ATH'!$D$2</f>
        <v>59.221641941524879</v>
      </c>
      <c r="I157" s="38">
        <f>+I156+(J157-I156)/'IMP-ATH'!$D$4</f>
        <v>69.539868038572436</v>
      </c>
      <c r="J157" s="1">
        <v>26.417000000000002</v>
      </c>
      <c r="K157" s="1">
        <v>0.67</v>
      </c>
      <c r="L157" s="1"/>
    </row>
    <row r="158" spans="1:12" x14ac:dyDescent="0.25">
      <c r="A158" s="30" t="s">
        <v>23</v>
      </c>
      <c r="B158" s="30"/>
      <c r="C158" s="31"/>
      <c r="D158" s="163"/>
      <c r="E158" s="163"/>
      <c r="F158" s="32">
        <v>41065</v>
      </c>
      <c r="G158" s="36">
        <f t="shared" si="2"/>
        <v>10.318226097047557</v>
      </c>
      <c r="H158" s="37">
        <f>+H157+(J158-H157)/'IMP-ATH'!$D$2</f>
        <v>50.761407378449896</v>
      </c>
      <c r="I158" s="38">
        <f>+I157+(J158-I157)/'IMP-ATH'!$D$4</f>
        <v>67.884156894796902</v>
      </c>
      <c r="J158" s="1"/>
      <c r="K158" s="1"/>
      <c r="L158" s="1"/>
    </row>
    <row r="159" spans="1:12" x14ac:dyDescent="0.25">
      <c r="A159" s="30" t="s">
        <v>59</v>
      </c>
      <c r="B159" s="30"/>
      <c r="C159" s="31"/>
      <c r="D159" s="163"/>
      <c r="E159" s="163"/>
      <c r="F159" s="32">
        <v>41066</v>
      </c>
      <c r="G159" s="36">
        <f t="shared" si="2"/>
        <v>17.122749516347007</v>
      </c>
      <c r="H159" s="37">
        <f>+H158+(J159-H158)/'IMP-ATH'!$D$2</f>
        <v>81.275634895814193</v>
      </c>
      <c r="I159" s="38">
        <f>+I158+(J159-I158)/'IMP-ATH'!$D$4</f>
        <v>72.562176968730313</v>
      </c>
      <c r="J159" s="1">
        <v>264.36099999999999</v>
      </c>
      <c r="K159" s="1">
        <v>0.88500000000000001</v>
      </c>
      <c r="L159" s="1"/>
    </row>
    <row r="160" spans="1:12" x14ac:dyDescent="0.25">
      <c r="A160" s="30" t="s">
        <v>60</v>
      </c>
      <c r="B160" s="30"/>
      <c r="C160" s="31"/>
      <c r="D160" s="163"/>
      <c r="E160" s="163"/>
      <c r="F160" s="32">
        <v>41067</v>
      </c>
      <c r="G160" s="36">
        <f t="shared" si="2"/>
        <v>-8.7134579270838799</v>
      </c>
      <c r="H160" s="37">
        <f>+H159+(J160-H159)/'IMP-ATH'!$D$2</f>
        <v>82.457258482126448</v>
      </c>
      <c r="I160" s="38">
        <f>+I159+(J160-I159)/'IMP-ATH'!$D$4</f>
        <v>72.966577517093882</v>
      </c>
      <c r="J160" s="1">
        <v>89.546999999999997</v>
      </c>
      <c r="K160" s="1">
        <v>0.66200000000000003</v>
      </c>
      <c r="L160" s="1"/>
    </row>
    <row r="161" spans="1:12" x14ac:dyDescent="0.25">
      <c r="A161" s="30" t="s">
        <v>61</v>
      </c>
      <c r="B161" s="30"/>
      <c r="C161" s="31"/>
      <c r="D161" s="163"/>
      <c r="E161" s="163"/>
      <c r="F161" s="32">
        <v>41068</v>
      </c>
      <c r="G161" s="36">
        <f t="shared" si="2"/>
        <v>-9.490680965032567</v>
      </c>
      <c r="H161" s="37">
        <f>+H160+(J161-H160)/'IMP-ATH'!$D$2</f>
        <v>70.67765012753695</v>
      </c>
      <c r="I161" s="38">
        <f>+I160+(J161-I160)/'IMP-ATH'!$D$4</f>
        <v>71.22927805240117</v>
      </c>
      <c r="J161" s="1"/>
      <c r="K161" s="1"/>
      <c r="L161" s="1"/>
    </row>
    <row r="162" spans="1:12" x14ac:dyDescent="0.25">
      <c r="A162" s="30" t="s">
        <v>62</v>
      </c>
      <c r="B162" s="40"/>
      <c r="C162" s="41"/>
      <c r="D162" s="163"/>
      <c r="E162" s="163"/>
      <c r="F162" s="32">
        <v>41069</v>
      </c>
      <c r="G162" s="36">
        <f t="shared" si="2"/>
        <v>0.55162792486422063</v>
      </c>
      <c r="H162" s="37">
        <f>+H161+(J162-H161)/'IMP-ATH'!$D$2</f>
        <v>83.336985823603101</v>
      </c>
      <c r="I162" s="38">
        <f>+I161+(J162-I161)/'IMP-ATH'!$D$4</f>
        <v>73.326033336867809</v>
      </c>
      <c r="J162" s="1">
        <v>159.29300000000001</v>
      </c>
      <c r="K162" s="1">
        <v>0.85599999999999998</v>
      </c>
      <c r="L162" s="1">
        <f>SUM(J156:J163)</f>
        <v>539.61800000000005</v>
      </c>
    </row>
    <row r="163" spans="1:12" x14ac:dyDescent="0.25">
      <c r="A163" s="30" t="s">
        <v>63</v>
      </c>
      <c r="B163" s="30"/>
      <c r="C163" s="31"/>
      <c r="D163" s="163"/>
      <c r="E163" s="163"/>
      <c r="F163" s="32">
        <v>41070</v>
      </c>
      <c r="G163" s="36">
        <f t="shared" si="2"/>
        <v>-10.010952486735292</v>
      </c>
      <c r="H163" s="37">
        <f>+H162+(J163-H162)/'IMP-ATH'!$D$2</f>
        <v>71.431702134516939</v>
      </c>
      <c r="I163" s="38">
        <f>+I162+(J163-I162)/'IMP-ATH'!$D$4</f>
        <v>71.580175400275721</v>
      </c>
      <c r="J163" s="1"/>
      <c r="K163" s="1"/>
      <c r="L163" s="1"/>
    </row>
    <row r="164" spans="1:12" x14ac:dyDescent="0.25">
      <c r="A164" s="30" t="s">
        <v>58</v>
      </c>
      <c r="B164" s="30"/>
      <c r="C164" s="31"/>
      <c r="D164" s="163"/>
      <c r="E164" s="163"/>
      <c r="F164" s="32">
        <v>41071</v>
      </c>
      <c r="G164" s="36">
        <f t="shared" si="2"/>
        <v>0.14847326575878128</v>
      </c>
      <c r="H164" s="37">
        <f>+H163+(J164-H163)/'IMP-ATH'!$D$2</f>
        <v>66.588173258157383</v>
      </c>
      <c r="I164" s="38">
        <f>+I163+(J164-I163)/'IMP-ATH'!$D$4</f>
        <v>70.769385509792968</v>
      </c>
      <c r="J164" s="1">
        <v>37.527000000000001</v>
      </c>
      <c r="K164" s="1">
        <v>0.80600000000000005</v>
      </c>
      <c r="L164" s="1"/>
    </row>
    <row r="165" spans="1:12" x14ac:dyDescent="0.25">
      <c r="A165" s="30" t="s">
        <v>23</v>
      </c>
      <c r="B165" s="30"/>
      <c r="C165" s="31"/>
      <c r="D165" s="163"/>
      <c r="E165" s="163"/>
      <c r="F165" s="32">
        <v>41072</v>
      </c>
      <c r="G165" s="36">
        <f t="shared" si="2"/>
        <v>4.1812122516355856</v>
      </c>
      <c r="H165" s="37">
        <f>+H164+(J165-H164)/'IMP-ATH'!$D$2</f>
        <v>65.679434221277759</v>
      </c>
      <c r="I165" s="38">
        <f>+I164+(J165-I164)/'IMP-ATH'!$D$4</f>
        <v>70.518376330988374</v>
      </c>
      <c r="J165" s="1">
        <v>60.226999999999997</v>
      </c>
      <c r="K165" s="1">
        <v>0.89700000000000002</v>
      </c>
      <c r="L165" s="1"/>
    </row>
    <row r="166" spans="1:12" x14ac:dyDescent="0.25">
      <c r="A166" s="30" t="s">
        <v>59</v>
      </c>
      <c r="B166" s="30"/>
      <c r="C166" s="31"/>
      <c r="D166" s="163"/>
      <c r="E166" s="163"/>
      <c r="F166" s="32">
        <v>41073</v>
      </c>
      <c r="G166" s="36">
        <f t="shared" si="2"/>
        <v>4.8389421097106151</v>
      </c>
      <c r="H166" s="37">
        <f>+H165+(J166-H165)/'IMP-ATH'!$D$2</f>
        <v>56.296657903952365</v>
      </c>
      <c r="I166" s="38">
        <f>+I165+(J166-I165)/'IMP-ATH'!$D$4</f>
        <v>68.839367370726748</v>
      </c>
      <c r="J166" s="1"/>
      <c r="K166" s="1"/>
      <c r="L166" s="1"/>
    </row>
    <row r="167" spans="1:12" x14ac:dyDescent="0.25">
      <c r="A167" s="30" t="s">
        <v>60</v>
      </c>
      <c r="B167" s="30"/>
      <c r="C167" s="31"/>
      <c r="D167" s="163"/>
      <c r="E167" s="163"/>
      <c r="F167" s="32">
        <v>41074</v>
      </c>
      <c r="G167" s="36">
        <f t="shared" si="2"/>
        <v>12.542709466774383</v>
      </c>
      <c r="H167" s="37">
        <f>+H166+(J167-H166)/'IMP-ATH'!$D$2</f>
        <v>56.599563917673457</v>
      </c>
      <c r="I167" s="38">
        <f>+I166+(J167-I166)/'IMP-ATH'!$D$4</f>
        <v>68.591215766661833</v>
      </c>
      <c r="J167" s="1">
        <v>58.417000000000002</v>
      </c>
      <c r="K167" s="1">
        <v>0.95</v>
      </c>
      <c r="L167" s="1"/>
    </row>
    <row r="168" spans="1:12" x14ac:dyDescent="0.25">
      <c r="A168" s="30" t="s">
        <v>61</v>
      </c>
      <c r="B168" s="30"/>
      <c r="C168" s="31"/>
      <c r="D168" s="163"/>
      <c r="E168" s="163"/>
      <c r="F168" s="32">
        <v>41075</v>
      </c>
      <c r="G168" s="36">
        <f t="shared" si="2"/>
        <v>11.991651848988376</v>
      </c>
      <c r="H168" s="37">
        <f>+H167+(J168-H167)/'IMP-ATH'!$D$2</f>
        <v>48.513911929434393</v>
      </c>
      <c r="I168" s="38">
        <f>+I167+(J168-I167)/'IMP-ATH'!$D$4</f>
        <v>66.958091581741314</v>
      </c>
      <c r="J168" s="1"/>
      <c r="K168" s="1"/>
      <c r="L168" s="1"/>
    </row>
    <row r="169" spans="1:12" x14ac:dyDescent="0.25">
      <c r="A169" s="30" t="s">
        <v>62</v>
      </c>
      <c r="B169" s="40"/>
      <c r="C169" s="41"/>
      <c r="D169" s="163"/>
      <c r="E169" s="163"/>
      <c r="F169" s="32">
        <v>41076</v>
      </c>
      <c r="G169" s="36">
        <f t="shared" si="2"/>
        <v>18.444179652306921</v>
      </c>
      <c r="H169" s="37">
        <f>+H168+(J169-H168)/'IMP-ATH'!$D$2</f>
        <v>65.495067368086623</v>
      </c>
      <c r="I169" s="38">
        <f>+I168+(J169-I168)/'IMP-ATH'!$D$4</f>
        <v>69.349137020271286</v>
      </c>
      <c r="J169" s="1">
        <v>167.38200000000001</v>
      </c>
      <c r="K169" s="1">
        <v>0.97399999999999998</v>
      </c>
      <c r="L169" s="1">
        <f>SUM(J163:J170)</f>
        <v>527.74400000000003</v>
      </c>
    </row>
    <row r="170" spans="1:12" x14ac:dyDescent="0.25">
      <c r="A170" s="30" t="s">
        <v>63</v>
      </c>
      <c r="B170" s="30"/>
      <c r="C170" s="31"/>
      <c r="D170" s="163"/>
      <c r="E170" s="163"/>
      <c r="F170" s="32">
        <v>41077</v>
      </c>
      <c r="G170" s="36">
        <f t="shared" si="2"/>
        <v>3.8540696521846627</v>
      </c>
      <c r="H170" s="37">
        <f>+H169+(J170-H169)/'IMP-ATH'!$D$2</f>
        <v>85.308772029788528</v>
      </c>
      <c r="I170" s="38">
        <f>+I169+(J170-I169)/'IMP-ATH'!$D$4</f>
        <v>72.559657567407683</v>
      </c>
      <c r="J170" s="1">
        <v>204.191</v>
      </c>
      <c r="K170" s="1">
        <v>0.77</v>
      </c>
      <c r="L170" s="1"/>
    </row>
    <row r="171" spans="1:12" x14ac:dyDescent="0.25">
      <c r="A171" s="30" t="s">
        <v>58</v>
      </c>
      <c r="B171" s="30"/>
      <c r="C171" s="31"/>
      <c r="D171" s="163"/>
      <c r="E171" s="163"/>
      <c r="F171" s="32">
        <v>41078</v>
      </c>
      <c r="G171" s="36">
        <f t="shared" si="2"/>
        <v>-12.749114462380845</v>
      </c>
      <c r="H171" s="37">
        <f>+H170+(J171-H170)/'IMP-ATH'!$D$2</f>
        <v>73.121804596961596</v>
      </c>
      <c r="I171" s="38">
        <f>+I170+(J171-I170)/'IMP-ATH'!$D$4</f>
        <v>70.832046672945594</v>
      </c>
      <c r="J171" s="1"/>
      <c r="K171" s="1"/>
      <c r="L171" s="1"/>
    </row>
    <row r="172" spans="1:12" x14ac:dyDescent="0.25">
      <c r="A172" s="30" t="s">
        <v>23</v>
      </c>
      <c r="B172" s="30"/>
      <c r="C172" s="31"/>
      <c r="D172" s="163"/>
      <c r="E172" s="163"/>
      <c r="F172" s="32">
        <v>41079</v>
      </c>
      <c r="G172" s="36">
        <f t="shared" si="2"/>
        <v>-2.2897579240160013</v>
      </c>
      <c r="H172" s="37">
        <f>+H171+(J172-H171)/'IMP-ATH'!$D$2</f>
        <v>67.294689654538516</v>
      </c>
      <c r="I172" s="38">
        <f>+I171+(J172-I171)/'IMP-ATH'!$D$4</f>
        <v>69.915378895018321</v>
      </c>
      <c r="J172" s="1">
        <v>32.332000000000001</v>
      </c>
      <c r="K172" s="1">
        <v>0.80100000000000005</v>
      </c>
      <c r="L172" s="1"/>
    </row>
    <row r="173" spans="1:12" x14ac:dyDescent="0.25">
      <c r="A173" s="30" t="s">
        <v>59</v>
      </c>
      <c r="B173" s="30"/>
      <c r="C173" s="31"/>
      <c r="D173" s="163"/>
      <c r="E173" s="163"/>
      <c r="F173" s="32">
        <v>41080</v>
      </c>
      <c r="G173" s="36">
        <f t="shared" si="2"/>
        <v>2.6206892404798054</v>
      </c>
      <c r="H173" s="37">
        <f>+H172+(J173-H172)/'IMP-ATH'!$D$2</f>
        <v>75.162162561033014</v>
      </c>
      <c r="I173" s="38">
        <f>+I172+(J173-I172)/'IMP-ATH'!$D$4</f>
        <v>71.164227016565505</v>
      </c>
      <c r="J173" s="1">
        <v>122.367</v>
      </c>
      <c r="K173" s="1">
        <v>0.93899999999999995</v>
      </c>
      <c r="L173" s="1"/>
    </row>
    <row r="174" spans="1:12" x14ac:dyDescent="0.25">
      <c r="A174" s="30" t="s">
        <v>60</v>
      </c>
      <c r="B174" s="30"/>
      <c r="C174" s="31"/>
      <c r="D174" s="163"/>
      <c r="E174" s="163"/>
      <c r="F174" s="32">
        <v>41081</v>
      </c>
      <c r="G174" s="36">
        <f t="shared" si="2"/>
        <v>-3.9979355444675093</v>
      </c>
      <c r="H174" s="37">
        <f>+H173+(J174-H173)/'IMP-ATH'!$D$2</f>
        <v>64.424710766599731</v>
      </c>
      <c r="I174" s="38">
        <f>+I173+(J174-I173)/'IMP-ATH'!$D$4</f>
        <v>69.469840659028236</v>
      </c>
      <c r="J174" s="1"/>
      <c r="K174" s="1"/>
      <c r="L174" s="1"/>
    </row>
    <row r="175" spans="1:12" x14ac:dyDescent="0.25">
      <c r="A175" s="30" t="s">
        <v>61</v>
      </c>
      <c r="B175" s="30"/>
      <c r="C175" s="31"/>
      <c r="D175" s="163"/>
      <c r="E175" s="163"/>
      <c r="F175" s="32">
        <v>41082</v>
      </c>
      <c r="G175" s="36">
        <f t="shared" si="2"/>
        <v>5.0451298924285055</v>
      </c>
      <c r="H175" s="37">
        <f>+H174+(J175-H174)/'IMP-ATH'!$D$2</f>
        <v>69.204180657085487</v>
      </c>
      <c r="I175" s="38">
        <f>+I174+(J175-I174)/'IMP-ATH'!$D$4</f>
        <v>70.146296833813281</v>
      </c>
      <c r="J175" s="1">
        <v>97.881</v>
      </c>
      <c r="K175" s="1">
        <v>0.94499999999999995</v>
      </c>
      <c r="L175" s="1"/>
    </row>
    <row r="176" spans="1:12" x14ac:dyDescent="0.25">
      <c r="A176" s="30" t="s">
        <v>62</v>
      </c>
      <c r="B176" s="30"/>
      <c r="C176" s="31"/>
      <c r="D176" s="163"/>
      <c r="E176" s="163"/>
      <c r="F176" s="32">
        <v>41083</v>
      </c>
      <c r="G176" s="36">
        <f t="shared" si="2"/>
        <v>0.94211617672779369</v>
      </c>
      <c r="H176" s="37">
        <f>+H175+(J176-H175)/'IMP-ATH'!$D$2</f>
        <v>92.265726277501841</v>
      </c>
      <c r="I176" s="38">
        <f>+I175+(J176-I175)/'IMP-ATH'!$D$4</f>
        <v>73.967456433008209</v>
      </c>
      <c r="J176" s="1">
        <v>230.63499999999999</v>
      </c>
      <c r="K176" s="1">
        <v>0.79400000000000004</v>
      </c>
      <c r="L176" s="1">
        <f>SUM(J170:J177)</f>
        <v>909.61699999999996</v>
      </c>
    </row>
    <row r="177" spans="1:12" x14ac:dyDescent="0.25">
      <c r="A177" s="30" t="s">
        <v>63</v>
      </c>
      <c r="B177" s="30"/>
      <c r="C177" s="31"/>
      <c r="D177" s="163"/>
      <c r="E177" s="163"/>
      <c r="F177" s="32">
        <v>41084</v>
      </c>
      <c r="G177" s="36">
        <f t="shared" si="2"/>
        <v>-18.298269844493632</v>
      </c>
      <c r="H177" s="37">
        <f>+H176+(J177-H176)/'IMP-ATH'!$D$2</f>
        <v>110.8293368092873</v>
      </c>
      <c r="I177" s="38">
        <f>+I176+(J177-I176)/'IMP-ATH'!$D$4</f>
        <v>77.497064613174686</v>
      </c>
      <c r="J177" s="1">
        <v>222.21100000000001</v>
      </c>
      <c r="K177" s="1">
        <v>0.749</v>
      </c>
      <c r="L177" s="1"/>
    </row>
    <row r="178" spans="1:12" x14ac:dyDescent="0.25">
      <c r="A178" s="30" t="s">
        <v>58</v>
      </c>
      <c r="B178" s="30"/>
      <c r="C178" s="31"/>
      <c r="D178" s="163"/>
      <c r="E178" s="163"/>
      <c r="F178" s="32">
        <v>41085</v>
      </c>
      <c r="G178" s="36">
        <f t="shared" si="2"/>
        <v>-33.332272196112612</v>
      </c>
      <c r="H178" s="37">
        <f>+H177+(J178-H177)/'IMP-ATH'!$D$2</f>
        <v>94.996574407960537</v>
      </c>
      <c r="I178" s="38">
        <f>+I177+(J178-I177)/'IMP-ATH'!$D$4</f>
        <v>75.651896408099105</v>
      </c>
      <c r="J178" s="1"/>
      <c r="K178" s="1"/>
      <c r="L178" s="1"/>
    </row>
    <row r="179" spans="1:12" x14ac:dyDescent="0.25">
      <c r="A179" s="30" t="s">
        <v>23</v>
      </c>
      <c r="B179" s="30"/>
      <c r="C179" s="31"/>
      <c r="D179" s="163"/>
      <c r="E179" s="163"/>
      <c r="F179" s="32">
        <v>41086</v>
      </c>
      <c r="G179" s="36">
        <f t="shared" si="2"/>
        <v>-19.344677999861432</v>
      </c>
      <c r="H179" s="37">
        <f>+H178+(J179-H178)/'IMP-ATH'!$D$2</f>
        <v>81.425635206823316</v>
      </c>
      <c r="I179" s="38">
        <f>+I178+(J179-I178)/'IMP-ATH'!$D$4</f>
        <v>73.850660779334845</v>
      </c>
      <c r="J179" s="1"/>
      <c r="K179" s="1"/>
      <c r="L179" s="1"/>
    </row>
    <row r="180" spans="1:12" x14ac:dyDescent="0.25">
      <c r="A180" s="30" t="s">
        <v>59</v>
      </c>
      <c r="B180" s="30"/>
      <c r="C180" s="31"/>
      <c r="D180" s="163"/>
      <c r="E180" s="163"/>
      <c r="F180" s="32">
        <v>41087</v>
      </c>
      <c r="G180" s="36">
        <f t="shared" si="2"/>
        <v>-7.5749744274884705</v>
      </c>
      <c r="H180" s="37">
        <f>+H179+(J180-H179)/'IMP-ATH'!$D$2</f>
        <v>101.33154446299142</v>
      </c>
      <c r="I180" s="38">
        <f>+I179+(J180-I179)/'IMP-ATH'!$D$4</f>
        <v>77.348668856017355</v>
      </c>
      <c r="J180" s="1">
        <v>220.767</v>
      </c>
      <c r="K180" s="1">
        <v>0.94399999999999995</v>
      </c>
      <c r="L180" s="1"/>
    </row>
    <row r="181" spans="1:12" x14ac:dyDescent="0.25">
      <c r="A181" s="30" t="s">
        <v>60</v>
      </c>
      <c r="B181" s="30"/>
      <c r="C181" s="31"/>
      <c r="D181" s="163"/>
      <c r="E181" s="163"/>
      <c r="F181" s="32">
        <v>41088</v>
      </c>
      <c r="G181" s="36">
        <f t="shared" si="2"/>
        <v>-23.982875606974062</v>
      </c>
      <c r="H181" s="37">
        <f>+H180+(J181-H180)/'IMP-ATH'!$D$2</f>
        <v>86.855609539706933</v>
      </c>
      <c r="I181" s="38">
        <f>+I180+(J181-I180)/'IMP-ATH'!$D$4</f>
        <v>75.507033883255033</v>
      </c>
      <c r="J181" s="1"/>
      <c r="K181" s="1"/>
      <c r="L181" s="1"/>
    </row>
    <row r="182" spans="1:12" x14ac:dyDescent="0.25">
      <c r="A182" s="30" t="s">
        <v>61</v>
      </c>
      <c r="B182" s="30"/>
      <c r="C182" s="31"/>
      <c r="D182" s="163"/>
      <c r="E182" s="163"/>
      <c r="F182" s="32">
        <v>41089</v>
      </c>
      <c r="G182" s="36">
        <f t="shared" si="2"/>
        <v>-11.348575656451899</v>
      </c>
      <c r="H182" s="37">
        <f>+H181+(J182-H181)/'IMP-ATH'!$D$2</f>
        <v>87.944665319748793</v>
      </c>
      <c r="I182" s="38">
        <f>+I181+(J182-I181)/'IMP-ATH'!$D$4</f>
        <v>75.958747362225154</v>
      </c>
      <c r="J182" s="1">
        <v>94.478999999999999</v>
      </c>
      <c r="K182" s="1">
        <v>1.0489999999999999</v>
      </c>
      <c r="L182" s="1"/>
    </row>
    <row r="183" spans="1:12" x14ac:dyDescent="0.25">
      <c r="A183" s="30" t="s">
        <v>62</v>
      </c>
      <c r="B183" s="30"/>
      <c r="C183" s="31"/>
      <c r="D183" s="163"/>
      <c r="E183" s="163"/>
      <c r="F183" s="32">
        <v>41090</v>
      </c>
      <c r="G183" s="36">
        <f t="shared" si="2"/>
        <v>-11.98591795752364</v>
      </c>
      <c r="H183" s="37">
        <f>+H182+(J183-H182)/'IMP-ATH'!$D$2</f>
        <v>112.60385598835612</v>
      </c>
      <c r="I183" s="38">
        <f>+I182+(J183-I182)/'IMP-ATH'!$D$4</f>
        <v>80.35399147264836</v>
      </c>
      <c r="J183" s="1">
        <v>260.55900000000003</v>
      </c>
      <c r="K183" s="1">
        <v>0.77100000000000002</v>
      </c>
      <c r="L183" s="1">
        <f>SUM(J177:J184)</f>
        <v>798.01600000000008</v>
      </c>
    </row>
    <row r="184" spans="1:12" x14ac:dyDescent="0.25">
      <c r="A184" s="30" t="s">
        <v>63</v>
      </c>
      <c r="B184" s="30"/>
      <c r="C184" s="31"/>
      <c r="D184" s="163"/>
      <c r="E184" s="163"/>
      <c r="F184" s="32">
        <v>41091</v>
      </c>
      <c r="G184" s="36">
        <f t="shared" si="2"/>
        <v>-32.249864515707756</v>
      </c>
      <c r="H184" s="37">
        <f>+H183+(J184-H183)/'IMP-ATH'!$D$2</f>
        <v>96.517590847162381</v>
      </c>
      <c r="I184" s="38">
        <f>+I183+(J184-I183)/'IMP-ATH'!$D$4</f>
        <v>78.440801199490068</v>
      </c>
      <c r="J184" s="1"/>
      <c r="K184" s="1"/>
      <c r="L184" s="1"/>
    </row>
    <row r="185" spans="1:12" x14ac:dyDescent="0.25">
      <c r="A185" s="30" t="s">
        <v>58</v>
      </c>
      <c r="B185" s="30"/>
      <c r="C185" s="31"/>
      <c r="D185" s="163"/>
      <c r="E185" s="163"/>
      <c r="F185" s="32">
        <v>41092</v>
      </c>
      <c r="G185" s="36">
        <f t="shared" si="2"/>
        <v>-18.076789647672314</v>
      </c>
      <c r="H185" s="37">
        <f>+H184+(J185-H184)/'IMP-ATH'!$D$2</f>
        <v>82.729363583282037</v>
      </c>
      <c r="I185" s="38">
        <f>+I184+(J185-I184)/'IMP-ATH'!$D$4</f>
        <v>76.57316307569269</v>
      </c>
      <c r="J185" s="1"/>
      <c r="K185" s="1"/>
      <c r="L185" s="1"/>
    </row>
    <row r="186" spans="1:12" x14ac:dyDescent="0.25">
      <c r="A186" s="30" t="s">
        <v>23</v>
      </c>
      <c r="B186" s="30"/>
      <c r="C186" s="31"/>
      <c r="D186" s="163"/>
      <c r="E186" s="163"/>
      <c r="F186" s="32">
        <v>41093</v>
      </c>
      <c r="G186" s="36">
        <f t="shared" si="2"/>
        <v>-6.1562005075893467</v>
      </c>
      <c r="H186" s="37">
        <f>+H185+(J186-H185)/'IMP-ATH'!$D$2</f>
        <v>70.910883071384603</v>
      </c>
      <c r="I186" s="38">
        <f>+I185+(J186-I185)/'IMP-ATH'!$D$4</f>
        <v>74.749992526271441</v>
      </c>
      <c r="J186" s="1"/>
      <c r="K186" s="1"/>
      <c r="L186" s="1"/>
    </row>
    <row r="187" spans="1:12" x14ac:dyDescent="0.25">
      <c r="A187" s="30" t="s">
        <v>59</v>
      </c>
      <c r="B187" s="30"/>
      <c r="C187" s="31"/>
      <c r="D187" s="163"/>
      <c r="E187" s="163"/>
      <c r="F187" s="32">
        <v>41094</v>
      </c>
      <c r="G187" s="36">
        <f t="shared" si="2"/>
        <v>3.8391094548868381</v>
      </c>
      <c r="H187" s="37">
        <f>+H186+(J187-H186)/'IMP-ATH'!$D$2</f>
        <v>108.60461406118679</v>
      </c>
      <c r="I187" s="38">
        <f>+I186+(J187-I186)/'IMP-ATH'!$D$4</f>
        <v>80.940873656598313</v>
      </c>
      <c r="J187" s="1">
        <v>334.767</v>
      </c>
      <c r="K187" s="1">
        <v>0.80500000000000005</v>
      </c>
      <c r="L187" s="1"/>
    </row>
    <row r="188" spans="1:12" x14ac:dyDescent="0.25">
      <c r="A188" s="30" t="s">
        <v>60</v>
      </c>
      <c r="B188" s="30"/>
      <c r="C188" s="31"/>
      <c r="D188" s="163"/>
      <c r="E188" s="163"/>
      <c r="F188" s="32">
        <v>41095</v>
      </c>
      <c r="G188" s="36">
        <f t="shared" si="2"/>
        <v>-27.663740404588481</v>
      </c>
      <c r="H188" s="37">
        <f>+H187+(J188-H187)/'IMP-ATH'!$D$2</f>
        <v>94.835954909588679</v>
      </c>
      <c r="I188" s="38">
        <f>+I187+(J188-I187)/'IMP-ATH'!$D$4</f>
        <v>79.304757617155502</v>
      </c>
      <c r="J188" s="1">
        <v>12.224</v>
      </c>
      <c r="K188" s="1">
        <v>0.66</v>
      </c>
      <c r="L188" s="1"/>
    </row>
    <row r="189" spans="1:12" x14ac:dyDescent="0.25">
      <c r="A189" s="30" t="s">
        <v>61</v>
      </c>
      <c r="B189" s="30"/>
      <c r="C189" s="31"/>
      <c r="D189" s="163"/>
      <c r="E189" s="163"/>
      <c r="F189" s="32">
        <v>41096</v>
      </c>
      <c r="G189" s="36">
        <f t="shared" si="2"/>
        <v>-15.531197292433177</v>
      </c>
      <c r="H189" s="37">
        <f>+H188+(J189-H188)/'IMP-ATH'!$D$2</f>
        <v>81.287961351076007</v>
      </c>
      <c r="I189" s="38">
        <f>+I188+(J189-I188)/'IMP-ATH'!$D$4</f>
        <v>77.416549102461317</v>
      </c>
      <c r="J189" s="1"/>
      <c r="K189" s="1"/>
      <c r="L189" s="1"/>
    </row>
    <row r="190" spans="1:12" x14ac:dyDescent="0.25">
      <c r="A190" s="30" t="s">
        <v>62</v>
      </c>
      <c r="B190" s="30"/>
      <c r="C190" s="31"/>
      <c r="D190" s="163"/>
      <c r="E190" s="163"/>
      <c r="F190" s="32">
        <v>41097</v>
      </c>
      <c r="G190" s="36">
        <f t="shared" si="2"/>
        <v>-3.8714122486146891</v>
      </c>
      <c r="H190" s="37">
        <f>+H189+(J190-H189)/'IMP-ATH'!$D$2</f>
        <v>69.675395443779436</v>
      </c>
      <c r="I190" s="38">
        <f>+I189+(J190-I189)/'IMP-ATH'!$D$4</f>
        <v>75.573297933355093</v>
      </c>
      <c r="J190" s="1"/>
      <c r="K190" s="1"/>
      <c r="L190" s="1">
        <f>SUM(J184:J191)</f>
        <v>549.49299999999994</v>
      </c>
    </row>
    <row r="191" spans="1:12" x14ac:dyDescent="0.25">
      <c r="A191" s="30" t="s">
        <v>63</v>
      </c>
      <c r="B191" s="40"/>
      <c r="C191" s="41"/>
      <c r="D191" s="163"/>
      <c r="E191" s="163"/>
      <c r="F191" s="32">
        <v>41098</v>
      </c>
      <c r="G191" s="36">
        <f t="shared" si="2"/>
        <v>5.8979024895756567</v>
      </c>
      <c r="H191" s="37">
        <f>+H190+(J191-H190)/'IMP-ATH'!$D$2</f>
        <v>88.650624666096661</v>
      </c>
      <c r="I191" s="38">
        <f>+I190+(J191-I190)/'IMP-ATH'!$D$4</f>
        <v>78.59540988732283</v>
      </c>
      <c r="J191" s="1">
        <v>202.50200000000001</v>
      </c>
      <c r="K191" s="1">
        <v>0.91</v>
      </c>
      <c r="L191" s="1"/>
    </row>
    <row r="192" spans="1:12" x14ac:dyDescent="0.25">
      <c r="A192" s="30" t="s">
        <v>58</v>
      </c>
      <c r="B192" s="30"/>
      <c r="C192" s="31"/>
      <c r="D192" s="163"/>
      <c r="E192" s="163"/>
      <c r="F192" s="32">
        <v>41099</v>
      </c>
      <c r="G192" s="36">
        <f t="shared" si="2"/>
        <v>-10.055214778773831</v>
      </c>
      <c r="H192" s="37">
        <f>+H191+(J192-H191)/'IMP-ATH'!$D$2</f>
        <v>75.986249713797136</v>
      </c>
      <c r="I192" s="38">
        <f>+I191+(J192-I191)/'IMP-ATH'!$D$4</f>
        <v>76.724090604291334</v>
      </c>
      <c r="J192" s="1"/>
      <c r="K192" s="1"/>
      <c r="L192" s="1"/>
    </row>
    <row r="193" spans="1:12" x14ac:dyDescent="0.25">
      <c r="A193" s="30" t="s">
        <v>23</v>
      </c>
      <c r="B193" s="30"/>
      <c r="C193" s="31"/>
      <c r="D193" s="163"/>
      <c r="E193" s="163"/>
      <c r="F193" s="32">
        <v>41100</v>
      </c>
      <c r="G193" s="36">
        <f t="shared" si="2"/>
        <v>0.73784089049419777</v>
      </c>
      <c r="H193" s="37">
        <f>+H192+(J193-H192)/'IMP-ATH'!$D$2</f>
        <v>65.13107118325469</v>
      </c>
      <c r="I193" s="38">
        <f>+I192+(J193-I192)/'IMP-ATH'!$D$4</f>
        <v>74.897326542284404</v>
      </c>
      <c r="J193" s="1"/>
      <c r="K193" s="1"/>
      <c r="L193" s="1"/>
    </row>
    <row r="194" spans="1:12" x14ac:dyDescent="0.25">
      <c r="A194" s="30" t="s">
        <v>59</v>
      </c>
      <c r="B194" s="30"/>
      <c r="C194" s="31"/>
      <c r="D194" s="163"/>
      <c r="E194" s="163"/>
      <c r="F194" s="32">
        <v>41101</v>
      </c>
      <c r="G194" s="36">
        <f t="shared" si="2"/>
        <v>9.7662553590297136</v>
      </c>
      <c r="H194" s="37">
        <f>+H193+(J194-H193)/'IMP-ATH'!$D$2</f>
        <v>93.282632442789733</v>
      </c>
      <c r="I194" s="38">
        <f>+I193+(J194-I193)/'IMP-ATH'!$D$4</f>
        <v>79.356723529372871</v>
      </c>
      <c r="J194" s="1">
        <v>262.19200000000001</v>
      </c>
      <c r="K194" s="1">
        <v>0.85399999999999998</v>
      </c>
      <c r="L194" s="1"/>
    </row>
    <row r="195" spans="1:12" x14ac:dyDescent="0.25">
      <c r="A195" s="30" t="s">
        <v>60</v>
      </c>
      <c r="B195" s="30"/>
      <c r="C195" s="31"/>
      <c r="D195" s="163"/>
      <c r="E195" s="163"/>
      <c r="F195" s="32">
        <v>41102</v>
      </c>
      <c r="G195" s="36">
        <f t="shared" si="2"/>
        <v>-13.925908913416862</v>
      </c>
      <c r="H195" s="37">
        <f>+H194+(J195-H194)/'IMP-ATH'!$D$2</f>
        <v>79.956542093819778</v>
      </c>
      <c r="I195" s="38">
        <f>+I194+(J195-I194)/'IMP-ATH'!$D$4</f>
        <v>77.467277731054466</v>
      </c>
      <c r="J195" s="1"/>
      <c r="K195" s="1"/>
      <c r="L195" s="1"/>
    </row>
    <row r="196" spans="1:12" x14ac:dyDescent="0.25">
      <c r="A196" s="30" t="s">
        <v>61</v>
      </c>
      <c r="B196" s="30"/>
      <c r="C196" s="31"/>
      <c r="D196" s="163"/>
      <c r="E196" s="163"/>
      <c r="F196" s="32">
        <v>41103</v>
      </c>
      <c r="G196" s="36">
        <f t="shared" si="2"/>
        <v>-2.4892643627653115</v>
      </c>
      <c r="H196" s="37">
        <f>+H195+(J196-H195)/'IMP-ATH'!$D$2</f>
        <v>68.534178937559815</v>
      </c>
      <c r="I196" s="38">
        <f>+I195+(J196-I195)/'IMP-ATH'!$D$4</f>
        <v>75.622818737457933</v>
      </c>
      <c r="J196" s="1"/>
      <c r="K196" s="1"/>
      <c r="L196" s="1"/>
    </row>
    <row r="197" spans="1:12" x14ac:dyDescent="0.25">
      <c r="A197" s="30" t="s">
        <v>62</v>
      </c>
      <c r="B197" s="30"/>
      <c r="C197" s="31"/>
      <c r="D197" s="163"/>
      <c r="E197" s="163"/>
      <c r="F197" s="32">
        <v>41104</v>
      </c>
      <c r="G197" s="36">
        <f t="shared" ref="G197:G260" si="3">+I196-H196</f>
        <v>7.0886397998981181</v>
      </c>
      <c r="H197" s="37">
        <f>+H196+(J197-H196)/'IMP-ATH'!$D$2</f>
        <v>58.743581946479843</v>
      </c>
      <c r="I197" s="38">
        <f>+I196+(J197-I196)/'IMP-ATH'!$D$4</f>
        <v>73.82227543418513</v>
      </c>
      <c r="J197" s="1"/>
      <c r="K197" s="1"/>
      <c r="L197" s="1">
        <f>SUM(J191:J198)</f>
        <v>726.88599999999997</v>
      </c>
    </row>
    <row r="198" spans="1:12" x14ac:dyDescent="0.25">
      <c r="A198" s="30" t="s">
        <v>63</v>
      </c>
      <c r="B198" s="40"/>
      <c r="C198" s="41"/>
      <c r="D198" s="163"/>
      <c r="E198" s="163"/>
      <c r="F198" s="32">
        <v>41105</v>
      </c>
      <c r="G198" s="36">
        <f t="shared" si="3"/>
        <v>15.078693487705287</v>
      </c>
      <c r="H198" s="37">
        <f>+H197+(J198-H197)/'IMP-ATH'!$D$2</f>
        <v>87.807641668411293</v>
      </c>
      <c r="I198" s="38">
        <f>+I197+(J198-I197)/'IMP-ATH'!$D$4</f>
        <v>78.307268876228335</v>
      </c>
      <c r="J198" s="1">
        <v>262.19200000000001</v>
      </c>
      <c r="K198" s="1">
        <v>0.85399999999999998</v>
      </c>
      <c r="L198" s="1"/>
    </row>
    <row r="199" spans="1:12" x14ac:dyDescent="0.25">
      <c r="A199" s="30" t="s">
        <v>58</v>
      </c>
      <c r="B199" s="30"/>
      <c r="C199" s="31"/>
      <c r="D199" s="163"/>
      <c r="E199" s="163"/>
      <c r="F199" s="32">
        <v>41106</v>
      </c>
      <c r="G199" s="36">
        <f t="shared" si="3"/>
        <v>-9.5003727921829579</v>
      </c>
      <c r="H199" s="37">
        <f>+H198+(J199-H198)/'IMP-ATH'!$D$2</f>
        <v>75.263692858638251</v>
      </c>
      <c r="I199" s="38">
        <f>+I198+(J199-I198)/'IMP-ATH'!$D$4</f>
        <v>76.442810093460992</v>
      </c>
      <c r="J199" s="1"/>
      <c r="K199" s="1"/>
      <c r="L199" s="1"/>
    </row>
    <row r="200" spans="1:12" x14ac:dyDescent="0.25">
      <c r="A200" s="30" t="s">
        <v>23</v>
      </c>
      <c r="B200" s="30"/>
      <c r="C200" s="31"/>
      <c r="D200" s="163"/>
      <c r="E200" s="163"/>
      <c r="F200" s="32">
        <v>41107</v>
      </c>
      <c r="G200" s="36">
        <f t="shared" si="3"/>
        <v>1.1791172348227406</v>
      </c>
      <c r="H200" s="37">
        <f>+H199+(J200-H199)/'IMP-ATH'!$D$2</f>
        <v>64.511736735975646</v>
      </c>
      <c r="I200" s="38">
        <f>+I199+(J200-I199)/'IMP-ATH'!$D$4</f>
        <v>74.622743186473826</v>
      </c>
      <c r="J200" s="1"/>
      <c r="K200" s="1"/>
      <c r="L200" s="1"/>
    </row>
    <row r="201" spans="1:12" x14ac:dyDescent="0.25">
      <c r="A201" s="30" t="s">
        <v>59</v>
      </c>
      <c r="B201" s="30"/>
      <c r="C201" s="31"/>
      <c r="D201" s="163"/>
      <c r="E201" s="163"/>
      <c r="F201" s="32">
        <v>41108</v>
      </c>
      <c r="G201" s="36">
        <f t="shared" si="3"/>
        <v>10.111006450498181</v>
      </c>
      <c r="H201" s="37">
        <f>+H200+(J201-H200)/'IMP-ATH'!$D$2</f>
        <v>78.028060059407693</v>
      </c>
      <c r="I201" s="38">
        <f>+I200+(J201-I200)/'IMP-ATH'!$D$4</f>
        <v>76.634725491557788</v>
      </c>
      <c r="J201" s="1">
        <v>159.126</v>
      </c>
      <c r="K201" s="1">
        <v>0.93100000000000005</v>
      </c>
      <c r="L201" s="1"/>
    </row>
    <row r="202" spans="1:12" x14ac:dyDescent="0.25">
      <c r="A202" s="30" t="s">
        <v>60</v>
      </c>
      <c r="B202" s="30"/>
      <c r="C202" s="31"/>
      <c r="D202" s="163"/>
      <c r="E202" s="163"/>
      <c r="F202" s="32">
        <v>41109</v>
      </c>
      <c r="G202" s="36">
        <f t="shared" si="3"/>
        <v>-1.3933345678499052</v>
      </c>
      <c r="H202" s="37">
        <f>+H201+(J202-H201)/'IMP-ATH'!$D$2</f>
        <v>66.881194336635161</v>
      </c>
      <c r="I202" s="38">
        <f>+I201+(J202-I201)/'IMP-ATH'!$D$4</f>
        <v>74.810089170330215</v>
      </c>
      <c r="J202" s="1"/>
      <c r="K202" s="1"/>
      <c r="L202" s="1"/>
    </row>
    <row r="203" spans="1:12" x14ac:dyDescent="0.25">
      <c r="A203" s="30" t="s">
        <v>61</v>
      </c>
      <c r="B203" s="30"/>
      <c r="C203" s="31"/>
      <c r="D203" s="163"/>
      <c r="E203" s="163"/>
      <c r="F203" s="32">
        <v>41110</v>
      </c>
      <c r="G203" s="36">
        <f t="shared" si="3"/>
        <v>7.928894833695054</v>
      </c>
      <c r="H203" s="37">
        <f>+H202+(J203-H202)/'IMP-ATH'!$D$2</f>
        <v>57.32673800283014</v>
      </c>
      <c r="I203" s="38">
        <f>+I202+(J203-I202)/'IMP-ATH'!$D$4</f>
        <v>73.02889657103664</v>
      </c>
      <c r="J203" s="1"/>
      <c r="K203" s="1"/>
      <c r="L203" s="1"/>
    </row>
    <row r="204" spans="1:12" x14ac:dyDescent="0.25">
      <c r="A204" s="30" t="s">
        <v>62</v>
      </c>
      <c r="B204" s="40"/>
      <c r="C204" s="41"/>
      <c r="D204" s="163"/>
      <c r="E204" s="163"/>
      <c r="F204" s="32">
        <v>41111</v>
      </c>
      <c r="G204" s="36">
        <f t="shared" si="3"/>
        <v>15.702158568206499</v>
      </c>
      <c r="H204" s="37">
        <f>+H203+(J204-H203)/'IMP-ATH'!$D$2</f>
        <v>60.755918288140123</v>
      </c>
      <c r="I204" s="38">
        <f>+I203+(J204-I203)/'IMP-ATH'!$D$4</f>
        <v>73.22656570029767</v>
      </c>
      <c r="J204" s="1">
        <v>81.331000000000003</v>
      </c>
      <c r="K204" s="1">
        <v>0.82199999999999995</v>
      </c>
      <c r="L204" s="1">
        <f>SUM(J198:J205)</f>
        <v>761.68499999999995</v>
      </c>
    </row>
    <row r="205" spans="1:12" x14ac:dyDescent="0.25">
      <c r="A205" s="30" t="s">
        <v>63</v>
      </c>
      <c r="B205" s="30"/>
      <c r="C205" s="31"/>
      <c r="D205" s="163"/>
      <c r="E205" s="163"/>
      <c r="F205" s="32">
        <v>41112</v>
      </c>
      <c r="G205" s="36">
        <f t="shared" si="3"/>
        <v>12.470647412157547</v>
      </c>
      <c r="H205" s="37">
        <f>+H204+(J205-H204)/'IMP-ATH'!$D$2</f>
        <v>89.081644246977248</v>
      </c>
      <c r="I205" s="38">
        <f>+I204+(J205-I204)/'IMP-ATH'!$D$4</f>
        <v>77.650599850290575</v>
      </c>
      <c r="J205" s="1">
        <v>259.036</v>
      </c>
      <c r="K205" s="1">
        <v>0.81</v>
      </c>
      <c r="L205" s="1"/>
    </row>
    <row r="206" spans="1:12" ht="15" customHeight="1" x14ac:dyDescent="0.25">
      <c r="A206" s="30" t="s">
        <v>58</v>
      </c>
      <c r="B206" s="30"/>
      <c r="C206" s="31"/>
      <c r="D206" s="163"/>
      <c r="E206" s="163"/>
      <c r="F206" s="32">
        <v>41113</v>
      </c>
      <c r="G206" s="36">
        <f t="shared" si="3"/>
        <v>-11.431044396686673</v>
      </c>
      <c r="H206" s="37">
        <f>+H205+(J206-H205)/'IMP-ATH'!$D$2</f>
        <v>76.355695068837647</v>
      </c>
      <c r="I206" s="38">
        <f>+I205+(J206-I205)/'IMP-ATH'!$D$4</f>
        <v>75.801776044331277</v>
      </c>
      <c r="J206" s="1"/>
      <c r="K206" s="1"/>
      <c r="L206" s="1"/>
    </row>
    <row r="207" spans="1:12" ht="15" customHeight="1" x14ac:dyDescent="0.25">
      <c r="A207" s="30" t="s">
        <v>23</v>
      </c>
      <c r="B207" s="30"/>
      <c r="C207" s="31"/>
      <c r="D207" s="163"/>
      <c r="E207" s="163"/>
      <c r="F207" s="32">
        <v>41114</v>
      </c>
      <c r="G207" s="36">
        <f t="shared" si="3"/>
        <v>-0.55391902450637076</v>
      </c>
      <c r="H207" s="37">
        <f>+H206+(J207-H206)/'IMP-ATH'!$D$2</f>
        <v>65.447738630432269</v>
      </c>
      <c r="I207" s="38">
        <f>+I206+(J207-I206)/'IMP-ATH'!$D$4</f>
        <v>73.996971852799575</v>
      </c>
      <c r="J207" s="1"/>
      <c r="K207" s="1"/>
      <c r="L207" s="1"/>
    </row>
    <row r="208" spans="1:12" ht="15" customHeight="1" x14ac:dyDescent="0.25">
      <c r="A208" s="30" t="s">
        <v>59</v>
      </c>
      <c r="B208" s="30"/>
      <c r="C208" s="31"/>
      <c r="D208" s="163"/>
      <c r="E208" s="163"/>
      <c r="F208" s="32">
        <v>41115</v>
      </c>
      <c r="G208" s="36">
        <f t="shared" si="3"/>
        <v>8.549233222367306</v>
      </c>
      <c r="H208" s="37">
        <f>+H207+(J208-H207)/'IMP-ATH'!$D$2</f>
        <v>56.098061683227655</v>
      </c>
      <c r="I208" s="38">
        <f>+I207+(J208-I207)/'IMP-ATH'!$D$4</f>
        <v>72.235139189637678</v>
      </c>
      <c r="J208" s="1"/>
      <c r="K208" s="1"/>
      <c r="L208" s="1"/>
    </row>
    <row r="209" spans="1:12" ht="15" customHeight="1" x14ac:dyDescent="0.25">
      <c r="A209" s="30" t="s">
        <v>60</v>
      </c>
      <c r="B209" s="30"/>
      <c r="C209" s="31"/>
      <c r="D209" s="163"/>
      <c r="E209" s="163"/>
      <c r="F209" s="32">
        <v>41116</v>
      </c>
      <c r="G209" s="36">
        <f t="shared" si="3"/>
        <v>16.137077506410023</v>
      </c>
      <c r="H209" s="37">
        <f>+H208+(J209-H208)/'IMP-ATH'!$D$2</f>
        <v>48.084052871337988</v>
      </c>
      <c r="I209" s="38">
        <f>+I208+(J209-I208)/'IMP-ATH'!$D$4</f>
        <v>70.515254923217739</v>
      </c>
      <c r="J209" s="1"/>
      <c r="K209" s="1"/>
      <c r="L209" s="1"/>
    </row>
    <row r="210" spans="1:12" ht="15" customHeight="1" x14ac:dyDescent="0.25">
      <c r="A210" s="30" t="s">
        <v>61</v>
      </c>
      <c r="B210" s="30"/>
      <c r="C210" s="31"/>
      <c r="D210" s="163"/>
      <c r="E210" s="163"/>
      <c r="F210" s="32">
        <v>41117</v>
      </c>
      <c r="G210" s="36">
        <f t="shared" si="3"/>
        <v>22.431202051879751</v>
      </c>
      <c r="H210" s="37">
        <f>+H209+(J210-H209)/'IMP-ATH'!$D$2</f>
        <v>41.214902461146849</v>
      </c>
      <c r="I210" s="38">
        <f>+I209+(J210-I209)/'IMP-ATH'!$D$4</f>
        <v>68.836320282188751</v>
      </c>
      <c r="J210" s="1"/>
      <c r="K210" s="1"/>
      <c r="L210" s="1"/>
    </row>
    <row r="211" spans="1:12" ht="15" customHeight="1" x14ac:dyDescent="0.25">
      <c r="A211" s="30" t="s">
        <v>62</v>
      </c>
      <c r="B211" s="30"/>
      <c r="C211" s="31"/>
      <c r="D211" s="163"/>
      <c r="E211" s="163"/>
      <c r="F211" s="32">
        <v>41118</v>
      </c>
      <c r="G211" s="36">
        <f t="shared" si="3"/>
        <v>27.621417821041902</v>
      </c>
      <c r="H211" s="37">
        <f>+H210+(J211-H210)/'IMP-ATH'!$D$2</f>
        <v>35.327059252411587</v>
      </c>
      <c r="I211" s="38">
        <f>+I210+(J211-I210)/'IMP-ATH'!$D$4</f>
        <v>67.197360275469975</v>
      </c>
      <c r="J211" s="1"/>
      <c r="K211" s="1"/>
      <c r="L211" s="1">
        <f>SUM(J205:J212)</f>
        <v>345.78199999999998</v>
      </c>
    </row>
    <row r="212" spans="1:12" x14ac:dyDescent="0.25">
      <c r="A212" s="30" t="s">
        <v>63</v>
      </c>
      <c r="B212" s="39"/>
      <c r="C212" s="31"/>
      <c r="D212" s="163"/>
      <c r="E212" s="163"/>
      <c r="F212" s="32">
        <v>41119</v>
      </c>
      <c r="G212" s="36">
        <f t="shared" si="3"/>
        <v>31.870301023058389</v>
      </c>
      <c r="H212" s="37">
        <f>+H211+(J212-H211)/'IMP-ATH'!$D$2</f>
        <v>42.672622216352785</v>
      </c>
      <c r="I212" s="38">
        <f>+I211+(J212-I211)/'IMP-ATH'!$D$4</f>
        <v>67.662804078434974</v>
      </c>
      <c r="J212" s="1">
        <v>86.745999999999995</v>
      </c>
      <c r="K212" s="1">
        <v>0.99299999999999999</v>
      </c>
      <c r="L212" s="1"/>
    </row>
    <row r="213" spans="1:12" x14ac:dyDescent="0.25">
      <c r="A213" s="30" t="s">
        <v>58</v>
      </c>
      <c r="B213" s="30"/>
      <c r="C213" s="31"/>
      <c r="D213" s="163"/>
      <c r="E213" s="163"/>
      <c r="F213" s="32">
        <v>41120</v>
      </c>
      <c r="G213" s="36">
        <f t="shared" si="3"/>
        <v>24.990181862082189</v>
      </c>
      <c r="H213" s="37">
        <f>+H212+(J213-H212)/'IMP-ATH'!$D$2</f>
        <v>58.465961899730956</v>
      </c>
      <c r="I213" s="38">
        <f>+I212+(J213-I212)/'IMP-ATH'!$D$4</f>
        <v>69.700023028948422</v>
      </c>
      <c r="J213" s="1">
        <v>153.226</v>
      </c>
      <c r="K213" s="1">
        <v>0.78200000000000003</v>
      </c>
      <c r="L213" s="1"/>
    </row>
    <row r="214" spans="1:12" x14ac:dyDescent="0.25">
      <c r="A214" s="30" t="s">
        <v>23</v>
      </c>
      <c r="B214" s="30"/>
      <c r="C214" s="31"/>
      <c r="D214" s="163"/>
      <c r="E214" s="163"/>
      <c r="F214" s="32">
        <v>41121</v>
      </c>
      <c r="G214" s="36">
        <f t="shared" si="3"/>
        <v>11.234061129217466</v>
      </c>
      <c r="H214" s="37">
        <f>+H213+(J214-H213)/'IMP-ATH'!$D$2</f>
        <v>50.113681628340821</v>
      </c>
      <c r="I214" s="38">
        <f>+I213+(J214-I213)/'IMP-ATH'!$D$4</f>
        <v>68.04049867111631</v>
      </c>
      <c r="J214" s="1"/>
      <c r="K214" s="1"/>
      <c r="L214" s="1"/>
    </row>
    <row r="215" spans="1:12" x14ac:dyDescent="0.25">
      <c r="A215" s="30" t="s">
        <v>59</v>
      </c>
      <c r="B215" s="30"/>
      <c r="C215" s="31"/>
      <c r="D215" s="163"/>
      <c r="E215" s="163"/>
      <c r="F215" s="32">
        <v>41122</v>
      </c>
      <c r="G215" s="36">
        <f t="shared" si="3"/>
        <v>17.92681704277549</v>
      </c>
      <c r="H215" s="37">
        <f>+H214+(J215-H214)/'IMP-ATH'!$D$2</f>
        <v>67.752727110006418</v>
      </c>
      <c r="I215" s="38">
        <f>+I214+(J215-I214)/'IMP-ATH'!$D$4</f>
        <v>70.553510607518305</v>
      </c>
      <c r="J215" s="1">
        <v>173.58699999999999</v>
      </c>
      <c r="K215" s="1">
        <v>0.65900000000000003</v>
      </c>
      <c r="L215" s="1"/>
    </row>
    <row r="216" spans="1:12" x14ac:dyDescent="0.25">
      <c r="A216" s="30" t="s">
        <v>60</v>
      </c>
      <c r="B216" s="30"/>
      <c r="C216" s="31"/>
      <c r="D216" s="163"/>
      <c r="E216" s="163"/>
      <c r="F216" s="32">
        <v>41123</v>
      </c>
      <c r="G216" s="36">
        <f t="shared" si="3"/>
        <v>2.8007834975118868</v>
      </c>
      <c r="H216" s="37">
        <f>+H215+(J216-H215)/'IMP-ATH'!$D$2</f>
        <v>87.578623237148349</v>
      </c>
      <c r="I216" s="38">
        <f>+I215+(J216-I215)/'IMP-ATH'!$D$4</f>
        <v>73.791141307339302</v>
      </c>
      <c r="J216" s="1">
        <v>206.53399999999999</v>
      </c>
      <c r="K216" s="1">
        <v>0.81499999999999995</v>
      </c>
      <c r="L216" s="1"/>
    </row>
    <row r="217" spans="1:12" x14ac:dyDescent="0.25">
      <c r="A217" s="30" t="s">
        <v>61</v>
      </c>
      <c r="B217" s="30"/>
      <c r="C217" s="31"/>
      <c r="D217" s="163"/>
      <c r="E217" s="163"/>
      <c r="F217" s="32">
        <v>41124</v>
      </c>
      <c r="G217" s="36">
        <f t="shared" si="3"/>
        <v>-13.787481929809047</v>
      </c>
      <c r="H217" s="37">
        <f>+H216+(J217-H216)/'IMP-ATH'!$D$2</f>
        <v>75.067391346127152</v>
      </c>
      <c r="I217" s="38">
        <f>+I216+(J217-I216)/'IMP-ATH'!$D$4</f>
        <v>72.034209371450274</v>
      </c>
      <c r="J217" s="1"/>
      <c r="K217" s="1"/>
      <c r="L217" s="1"/>
    </row>
    <row r="218" spans="1:12" x14ac:dyDescent="0.25">
      <c r="A218" s="30" t="s">
        <v>62</v>
      </c>
      <c r="B218" s="30"/>
      <c r="C218" s="31"/>
      <c r="D218" s="163"/>
      <c r="E218" s="163"/>
      <c r="F218" s="32">
        <v>41125</v>
      </c>
      <c r="G218" s="36">
        <f t="shared" si="3"/>
        <v>-3.0331819746768787</v>
      </c>
      <c r="H218" s="37">
        <f>+H217+(J218-H217)/'IMP-ATH'!$D$2</f>
        <v>108.89276401096613</v>
      </c>
      <c r="I218" s="38">
        <f>+I217+(J218-I217)/'IMP-ATH'!$D$4</f>
        <v>77.743990100701453</v>
      </c>
      <c r="J218" s="1">
        <v>311.84500000000003</v>
      </c>
      <c r="K218" s="1">
        <v>0.88</v>
      </c>
      <c r="L218" s="1">
        <f>SUM(J212:J219)</f>
        <v>1115.979</v>
      </c>
    </row>
    <row r="219" spans="1:12" x14ac:dyDescent="0.25">
      <c r="A219" s="30" t="s">
        <v>63</v>
      </c>
      <c r="B219" s="30"/>
      <c r="C219" s="31"/>
      <c r="D219" s="163"/>
      <c r="E219" s="163"/>
      <c r="F219" s="32">
        <v>41126</v>
      </c>
      <c r="G219" s="36">
        <f t="shared" si="3"/>
        <v>-31.14877391026468</v>
      </c>
      <c r="H219" s="37">
        <f>+H218+(J219-H218)/'IMP-ATH'!$D$2</f>
        <v>119.62822629511383</v>
      </c>
      <c r="I219" s="38">
        <f>+I218+(J219-I218)/'IMP-ATH'!$D$4</f>
        <v>80.274871288779991</v>
      </c>
      <c r="J219" s="1">
        <v>184.041</v>
      </c>
      <c r="K219" s="1">
        <v>0.79100000000000004</v>
      </c>
      <c r="L219" s="1"/>
    </row>
    <row r="220" spans="1:12" x14ac:dyDescent="0.25">
      <c r="A220" s="30" t="s">
        <v>58</v>
      </c>
      <c r="B220" s="30"/>
      <c r="C220" s="31"/>
      <c r="D220" s="163"/>
      <c r="E220" s="163"/>
      <c r="F220" s="32">
        <v>41127</v>
      </c>
      <c r="G220" s="36">
        <f t="shared" si="3"/>
        <v>-39.353355006333842</v>
      </c>
      <c r="H220" s="37">
        <f>+H219+(J220-H219)/'IMP-ATH'!$D$2</f>
        <v>102.53847968152614</v>
      </c>
      <c r="I220" s="38">
        <f>+I219+(J220-I219)/'IMP-ATH'!$D$4</f>
        <v>78.363564829523327</v>
      </c>
      <c r="J220" s="1"/>
      <c r="K220" s="1"/>
      <c r="L220" s="1"/>
    </row>
    <row r="221" spans="1:12" x14ac:dyDescent="0.25">
      <c r="A221" s="30" t="s">
        <v>23</v>
      </c>
      <c r="B221" s="30"/>
      <c r="C221" s="31"/>
      <c r="D221" s="163"/>
      <c r="E221" s="163"/>
      <c r="F221" s="32">
        <v>41128</v>
      </c>
      <c r="G221" s="36">
        <f t="shared" si="3"/>
        <v>-24.174914852002814</v>
      </c>
      <c r="H221" s="37">
        <f>+H220+(J221-H220)/'IMP-ATH'!$D$2</f>
        <v>87.890125441308115</v>
      </c>
      <c r="I221" s="38">
        <f>+I220+(J221-I220)/'IMP-ATH'!$D$4</f>
        <v>76.497765666915626</v>
      </c>
      <c r="J221" s="1"/>
      <c r="K221" s="1"/>
      <c r="L221" s="1"/>
    </row>
    <row r="222" spans="1:12" x14ac:dyDescent="0.25">
      <c r="A222" s="30" t="s">
        <v>59</v>
      </c>
      <c r="B222" s="30"/>
      <c r="C222" s="31"/>
      <c r="D222" s="163"/>
      <c r="E222" s="163"/>
      <c r="F222" s="32">
        <v>41129</v>
      </c>
      <c r="G222" s="36">
        <f t="shared" si="3"/>
        <v>-11.392359774392489</v>
      </c>
      <c r="H222" s="37">
        <f>+H221+(J222-H221)/'IMP-ATH'!$D$2</f>
        <v>106.23410752112125</v>
      </c>
      <c r="I222" s="38">
        <f>+I221+(J222-I221)/'IMP-ATH'!$D$4</f>
        <v>79.826342674846202</v>
      </c>
      <c r="J222" s="1">
        <v>216.298</v>
      </c>
      <c r="K222" s="1">
        <v>0.83399999999999996</v>
      </c>
      <c r="L222" s="1"/>
    </row>
    <row r="223" spans="1:12" x14ac:dyDescent="0.25">
      <c r="A223" s="30" t="s">
        <v>60</v>
      </c>
      <c r="B223" s="30"/>
      <c r="C223" s="31"/>
      <c r="D223" s="163"/>
      <c r="E223" s="163"/>
      <c r="F223" s="32">
        <v>41130</v>
      </c>
      <c r="G223" s="36">
        <f t="shared" si="3"/>
        <v>-26.407764846275043</v>
      </c>
      <c r="H223" s="37">
        <f>+H222+(J223-H222)/'IMP-ATH'!$D$2</f>
        <v>91.057806446675357</v>
      </c>
      <c r="I223" s="38">
        <f>+I222+(J223-I222)/'IMP-ATH'!$D$4</f>
        <v>77.925715468302243</v>
      </c>
      <c r="J223" s="1"/>
      <c r="K223" s="1"/>
      <c r="L223" s="1"/>
    </row>
    <row r="224" spans="1:12" x14ac:dyDescent="0.25">
      <c r="A224" s="30" t="s">
        <v>61</v>
      </c>
      <c r="B224" s="30"/>
      <c r="C224" s="31"/>
      <c r="D224" s="163"/>
      <c r="E224" s="163"/>
      <c r="F224" s="32">
        <v>41131</v>
      </c>
      <c r="G224" s="36">
        <f t="shared" si="3"/>
        <v>-13.132090978373114</v>
      </c>
      <c r="H224" s="37">
        <f>+H223+(J224-H223)/'IMP-ATH'!$D$2</f>
        <v>78.049548382864586</v>
      </c>
      <c r="I224" s="38">
        <f>+I223+(J224-I223)/'IMP-ATH'!$D$4</f>
        <v>76.07034129048553</v>
      </c>
      <c r="J224" s="1"/>
      <c r="K224" s="1"/>
      <c r="L224" s="1"/>
    </row>
    <row r="225" spans="1:12" x14ac:dyDescent="0.25">
      <c r="A225" s="30" t="s">
        <v>62</v>
      </c>
      <c r="B225" s="30"/>
      <c r="C225" s="31"/>
      <c r="D225" s="163"/>
      <c r="E225" s="163"/>
      <c r="F225" s="32">
        <v>41132</v>
      </c>
      <c r="G225" s="36">
        <f t="shared" si="3"/>
        <v>-1.9792070923790561</v>
      </c>
      <c r="H225" s="37">
        <f>+H224+(J225-H224)/'IMP-ATH'!$D$2</f>
        <v>66.89961289959821</v>
      </c>
      <c r="I225" s="38">
        <f>+I224+(J225-I224)/'IMP-ATH'!$D$4</f>
        <v>74.25914268833111</v>
      </c>
      <c r="J225" s="1"/>
      <c r="K225" s="1"/>
      <c r="L225" s="1">
        <f>SUM(J219:J226)</f>
        <v>675.33899999999994</v>
      </c>
    </row>
    <row r="226" spans="1:12" x14ac:dyDescent="0.25">
      <c r="A226" s="30" t="s">
        <v>63</v>
      </c>
      <c r="B226" s="30"/>
      <c r="C226" s="31"/>
      <c r="D226" s="163"/>
      <c r="E226" s="163"/>
      <c r="F226" s="32">
        <v>41133</v>
      </c>
      <c r="G226" s="36">
        <f t="shared" si="3"/>
        <v>7.3595297887328996</v>
      </c>
      <c r="H226" s="37">
        <f>+H225+(J226-H225)/'IMP-ATH'!$D$2</f>
        <v>96.628239628227035</v>
      </c>
      <c r="I226" s="38">
        <f>+I225+(J226-I225)/'IMP-ATH'!$D$4</f>
        <v>79.038686910037512</v>
      </c>
      <c r="J226" s="1">
        <v>275</v>
      </c>
      <c r="K226" s="1"/>
      <c r="L226" s="1"/>
    </row>
    <row r="227" spans="1:12" x14ac:dyDescent="0.25">
      <c r="A227" s="30" t="s">
        <v>58</v>
      </c>
      <c r="B227" s="30"/>
      <c r="C227" s="31"/>
      <c r="D227" s="163"/>
      <c r="E227" s="163"/>
      <c r="F227" s="32">
        <v>41134</v>
      </c>
      <c r="G227" s="36">
        <f t="shared" si="3"/>
        <v>-17.589552718189523</v>
      </c>
      <c r="H227" s="37">
        <f>+H226+(J227-H226)/'IMP-ATH'!$D$2</f>
        <v>116.39563396705174</v>
      </c>
      <c r="I227" s="38">
        <f>+I226+(J227-I226)/'IMP-ATH'!$D$4</f>
        <v>82.752051507417576</v>
      </c>
      <c r="J227" s="1">
        <v>235</v>
      </c>
      <c r="K227" s="1"/>
      <c r="L227" s="1"/>
    </row>
    <row r="228" spans="1:12" x14ac:dyDescent="0.25">
      <c r="A228" s="30" t="s">
        <v>23</v>
      </c>
      <c r="B228" s="30"/>
      <c r="C228" s="31"/>
      <c r="D228" s="163"/>
      <c r="E228" s="163"/>
      <c r="F228" s="32">
        <v>41135</v>
      </c>
      <c r="G228" s="36">
        <f t="shared" si="3"/>
        <v>-33.64358245963416</v>
      </c>
      <c r="H228" s="37">
        <f>+H227+(J228-H227)/'IMP-ATH'!$D$2</f>
        <v>114.05340054318721</v>
      </c>
      <c r="I228" s="38">
        <f>+I227+(J228-I227)/'IMP-ATH'!$D$4</f>
        <v>83.162716947717158</v>
      </c>
      <c r="J228" s="1">
        <v>100</v>
      </c>
      <c r="K228" s="1"/>
      <c r="L228" s="1"/>
    </row>
    <row r="229" spans="1:12" x14ac:dyDescent="0.25">
      <c r="A229" s="30" t="s">
        <v>59</v>
      </c>
      <c r="B229" s="30"/>
      <c r="C229" s="31"/>
      <c r="D229" s="163"/>
      <c r="E229" s="163"/>
      <c r="F229" s="32">
        <v>41136</v>
      </c>
      <c r="G229" s="36">
        <f t="shared" si="3"/>
        <v>-30.890683595470051</v>
      </c>
      <c r="H229" s="37">
        <f>+H228+(J229-H228)/'IMP-ATH'!$D$2</f>
        <v>97.760057608446175</v>
      </c>
      <c r="I229" s="38">
        <f>+I228+(J229-I228)/'IMP-ATH'!$D$4</f>
        <v>81.182652258485803</v>
      </c>
      <c r="J229" s="1"/>
      <c r="K229" s="1"/>
      <c r="L229" s="1"/>
    </row>
    <row r="230" spans="1:12" x14ac:dyDescent="0.25">
      <c r="A230" s="30" t="s">
        <v>60</v>
      </c>
      <c r="B230" s="30"/>
      <c r="C230" s="31"/>
      <c r="D230" s="163"/>
      <c r="E230" s="163"/>
      <c r="F230" s="32">
        <v>41137</v>
      </c>
      <c r="G230" s="36">
        <f t="shared" si="3"/>
        <v>-16.577405349960372</v>
      </c>
      <c r="H230" s="37">
        <f>+H229+(J230-H229)/'IMP-ATH'!$D$2</f>
        <v>106.36347795009672</v>
      </c>
      <c r="I230" s="38">
        <f>+I229+(J230-I229)/'IMP-ATH'!$D$4</f>
        <v>83.011255776140899</v>
      </c>
      <c r="J230" s="1">
        <v>157.98400000000001</v>
      </c>
      <c r="K230" s="1">
        <v>0.82099999999999995</v>
      </c>
      <c r="L230" s="1"/>
    </row>
    <row r="231" spans="1:12" x14ac:dyDescent="0.25">
      <c r="A231" s="30" t="s">
        <v>61</v>
      </c>
      <c r="B231" s="30"/>
      <c r="C231" s="31"/>
      <c r="D231" s="163"/>
      <c r="E231" s="163"/>
      <c r="F231" s="32">
        <v>41138</v>
      </c>
      <c r="G231" s="36">
        <f t="shared" si="3"/>
        <v>-23.352222173955823</v>
      </c>
      <c r="H231" s="37">
        <f>+H230+(J231-H230)/'IMP-ATH'!$D$2</f>
        <v>103.03126681436862</v>
      </c>
      <c r="I231" s="38">
        <f>+I230+(J231-I230)/'IMP-ATH'!$D$4</f>
        <v>83.011892543375637</v>
      </c>
      <c r="J231" s="1">
        <v>83.037999999999997</v>
      </c>
      <c r="K231" s="1">
        <v>1.097</v>
      </c>
      <c r="L231" s="1"/>
    </row>
    <row r="232" spans="1:12" x14ac:dyDescent="0.25">
      <c r="A232" s="30" t="s">
        <v>62</v>
      </c>
      <c r="B232" s="30"/>
      <c r="C232" s="31"/>
      <c r="D232" s="163"/>
      <c r="E232" s="163"/>
      <c r="F232" s="32">
        <v>41139</v>
      </c>
      <c r="G232" s="36">
        <f t="shared" si="3"/>
        <v>-20.019374270992984</v>
      </c>
      <c r="H232" s="37">
        <f>+H231+(J232-H231)/'IMP-ATH'!$D$2</f>
        <v>88.312514412315963</v>
      </c>
      <c r="I232" s="38">
        <f>+I231+(J232-I231)/'IMP-ATH'!$D$4</f>
        <v>81.035418911390508</v>
      </c>
      <c r="J232" s="1"/>
      <c r="K232" s="1"/>
      <c r="L232" s="1">
        <f>SUM(J226:J233)</f>
        <v>1039.3500000000001</v>
      </c>
    </row>
    <row r="233" spans="1:12" x14ac:dyDescent="0.25">
      <c r="A233" s="30" t="s">
        <v>63</v>
      </c>
      <c r="B233" s="40"/>
      <c r="C233" s="41"/>
      <c r="D233" s="163"/>
      <c r="E233" s="163"/>
      <c r="F233" s="32">
        <v>41140</v>
      </c>
      <c r="G233" s="36">
        <f t="shared" si="3"/>
        <v>-7.277095500925455</v>
      </c>
      <c r="H233" s="37">
        <f>+H232+(J233-H232)/'IMP-ATH'!$D$2</f>
        <v>102.60044092484226</v>
      </c>
      <c r="I233" s="38">
        <f>+I232+(J233-I232)/'IMP-ATH'!$D$4</f>
        <v>83.590004175405014</v>
      </c>
      <c r="J233" s="1">
        <v>188.328</v>
      </c>
      <c r="K233" s="1">
        <v>0.94099999999999995</v>
      </c>
      <c r="L233" s="1"/>
    </row>
    <row r="234" spans="1:12" x14ac:dyDescent="0.25">
      <c r="A234" s="30" t="s">
        <v>58</v>
      </c>
      <c r="B234" s="30"/>
      <c r="C234" s="31"/>
      <c r="D234" s="163"/>
      <c r="E234" s="163"/>
      <c r="F234" s="32">
        <v>41141</v>
      </c>
      <c r="G234" s="36">
        <f t="shared" si="3"/>
        <v>-19.010436749437247</v>
      </c>
      <c r="H234" s="37">
        <f>+H233+(J234-H233)/'IMP-ATH'!$D$2</f>
        <v>101.93494936415051</v>
      </c>
      <c r="I234" s="38">
        <f>+I233+(J234-I233)/'IMP-ATH'!$D$4</f>
        <v>83.931718361704895</v>
      </c>
      <c r="J234" s="1">
        <v>97.941999999999993</v>
      </c>
      <c r="K234" s="1">
        <v>0.93799999999999994</v>
      </c>
      <c r="L234" s="1"/>
    </row>
    <row r="235" spans="1:12" x14ac:dyDescent="0.25">
      <c r="A235" s="30" t="s">
        <v>23</v>
      </c>
      <c r="B235" s="30"/>
      <c r="C235" s="31"/>
      <c r="D235" s="163"/>
      <c r="E235" s="163"/>
      <c r="F235" s="32">
        <v>41142</v>
      </c>
      <c r="G235" s="36">
        <f t="shared" si="3"/>
        <v>-18.003231002445617</v>
      </c>
      <c r="H235" s="37">
        <f>+H234+(J235-H234)/'IMP-ATH'!$D$2</f>
        <v>87.372813740700437</v>
      </c>
      <c r="I235" s="38">
        <f>+I234+(J235-I234)/'IMP-ATH'!$D$4</f>
        <v>81.933344114997638</v>
      </c>
      <c r="J235" s="1"/>
      <c r="K235" s="1"/>
      <c r="L235" s="1"/>
    </row>
    <row r="236" spans="1:12" x14ac:dyDescent="0.25">
      <c r="A236" s="30" t="s">
        <v>59</v>
      </c>
      <c r="B236" s="30"/>
      <c r="C236" s="31"/>
      <c r="D236" s="163"/>
      <c r="E236" s="163"/>
      <c r="F236" s="32">
        <v>41143</v>
      </c>
      <c r="G236" s="36">
        <f t="shared" si="3"/>
        <v>-5.4394696257027988</v>
      </c>
      <c r="H236" s="37">
        <f>+H235+(J236-H235)/'IMP-ATH'!$D$2</f>
        <v>78.89112606345752</v>
      </c>
      <c r="I236" s="38">
        <f>+I235+(J236-I235)/'IMP-ATH'!$D$4</f>
        <v>80.649240683688177</v>
      </c>
      <c r="J236" s="1">
        <v>28.001000000000001</v>
      </c>
      <c r="K236" s="1">
        <v>0.61399999999999999</v>
      </c>
      <c r="L236" s="1"/>
    </row>
    <row r="237" spans="1:12" x14ac:dyDescent="0.25">
      <c r="A237" s="30" t="s">
        <v>60</v>
      </c>
      <c r="B237" s="40"/>
      <c r="C237" s="41"/>
      <c r="D237" s="163"/>
      <c r="E237" s="163"/>
      <c r="F237" s="32">
        <v>41144</v>
      </c>
      <c r="G237" s="36">
        <f t="shared" si="3"/>
        <v>1.758114620230657</v>
      </c>
      <c r="H237" s="37">
        <f>+H236+(J237-H236)/'IMP-ATH'!$D$2</f>
        <v>80.81939376867787</v>
      </c>
      <c r="I237" s="38">
        <f>+I236+(J237-I236)/'IMP-ATH'!$D$4</f>
        <v>80.928758762647988</v>
      </c>
      <c r="J237" s="1">
        <v>92.388999999999996</v>
      </c>
      <c r="K237" s="1">
        <v>1.087</v>
      </c>
      <c r="L237" s="1"/>
    </row>
    <row r="238" spans="1:12" x14ac:dyDescent="0.25">
      <c r="A238" s="30" t="s">
        <v>61</v>
      </c>
      <c r="B238" s="30"/>
      <c r="C238" s="31"/>
      <c r="D238" s="163"/>
      <c r="E238" s="163"/>
      <c r="F238" s="32">
        <v>41145</v>
      </c>
      <c r="G238" s="36">
        <f t="shared" si="3"/>
        <v>0.10936499397011801</v>
      </c>
      <c r="H238" s="37">
        <f>+H237+(J238-H237)/'IMP-ATH'!$D$2</f>
        <v>105.82790894458103</v>
      </c>
      <c r="I238" s="38">
        <f>+I237+(J238-I237)/'IMP-ATH'!$D$4</f>
        <v>85.094240696870656</v>
      </c>
      <c r="J238" s="1">
        <v>255.87899999999999</v>
      </c>
      <c r="K238" s="1">
        <v>0.74099999999999999</v>
      </c>
      <c r="L238" s="1"/>
    </row>
    <row r="239" spans="1:12" x14ac:dyDescent="0.25">
      <c r="A239" s="30" t="s">
        <v>62</v>
      </c>
      <c r="B239" s="30"/>
      <c r="C239" s="31"/>
      <c r="D239" s="163"/>
      <c r="E239" s="163"/>
      <c r="F239" s="32">
        <v>41146</v>
      </c>
      <c r="G239" s="36">
        <f t="shared" si="3"/>
        <v>-20.733668247710369</v>
      </c>
      <c r="H239" s="37">
        <f>+H238+(J239-H238)/'IMP-ATH'!$D$2</f>
        <v>123.49335052392659</v>
      </c>
      <c r="I239" s="38">
        <f>+I238+(J239-I238)/'IMP-ATH'!$D$4</f>
        <v>88.532139727897544</v>
      </c>
      <c r="J239" s="1">
        <v>229.48599999999999</v>
      </c>
      <c r="K239" s="1">
        <v>0.76300000000000001</v>
      </c>
      <c r="L239" s="1">
        <f>SUM(J233:J240)</f>
        <v>1048.9939999999999</v>
      </c>
    </row>
    <row r="240" spans="1:12" x14ac:dyDescent="0.25">
      <c r="A240" s="30" t="s">
        <v>63</v>
      </c>
      <c r="B240" s="30"/>
      <c r="C240" s="31"/>
      <c r="D240" s="163"/>
      <c r="E240" s="163"/>
      <c r="F240" s="32">
        <v>41147</v>
      </c>
      <c r="G240" s="36">
        <f t="shared" si="3"/>
        <v>-34.96121079602905</v>
      </c>
      <c r="H240" s="37">
        <f>+H239+(J240-H239)/'IMP-ATH'!$D$2</f>
        <v>128.27558616336566</v>
      </c>
      <c r="I240" s="38">
        <f>+I239+(J240-I239)/'IMP-ATH'!$D$4</f>
        <v>90.161588781995221</v>
      </c>
      <c r="J240" s="1">
        <v>156.96899999999999</v>
      </c>
      <c r="K240" s="1">
        <v>0.69399999999999995</v>
      </c>
      <c r="L240" s="1"/>
    </row>
    <row r="241" spans="1:12" x14ac:dyDescent="0.25">
      <c r="A241" s="30" t="s">
        <v>58</v>
      </c>
      <c r="B241" s="30"/>
      <c r="C241" s="31"/>
      <c r="D241" s="163"/>
      <c r="E241" s="163"/>
      <c r="F241" s="32">
        <v>41148</v>
      </c>
      <c r="G241" s="36">
        <f t="shared" si="3"/>
        <v>-38.113997381370439</v>
      </c>
      <c r="H241" s="37">
        <f>+H240+(J241-H240)/'IMP-ATH'!$D$2</f>
        <v>109.950502425742</v>
      </c>
      <c r="I241" s="38">
        <f>+I240+(J241-I240)/'IMP-ATH'!$D$4</f>
        <v>88.014884287185808</v>
      </c>
      <c r="J241" s="1"/>
      <c r="K241" s="1"/>
      <c r="L241" s="1"/>
    </row>
    <row r="242" spans="1:12" x14ac:dyDescent="0.25">
      <c r="A242" s="30" t="s">
        <v>23</v>
      </c>
      <c r="B242" s="30"/>
      <c r="C242" s="31"/>
      <c r="D242" s="163"/>
      <c r="E242" s="163"/>
      <c r="F242" s="32">
        <v>41149</v>
      </c>
      <c r="G242" s="36">
        <f t="shared" si="3"/>
        <v>-21.935618138556194</v>
      </c>
      <c r="H242" s="37">
        <f>+H241+(J242-H241)/'IMP-ATH'!$D$2</f>
        <v>94.243287793493138</v>
      </c>
      <c r="I242" s="38">
        <f>+I241+(J242-I241)/'IMP-ATH'!$D$4</f>
        <v>85.919291804157581</v>
      </c>
      <c r="J242" s="1"/>
      <c r="K242" s="1"/>
      <c r="L242" s="1"/>
    </row>
    <row r="243" spans="1:12" x14ac:dyDescent="0.25">
      <c r="A243" s="30" t="s">
        <v>59</v>
      </c>
      <c r="B243" s="30"/>
      <c r="C243" s="31"/>
      <c r="D243" s="163"/>
      <c r="E243" s="163"/>
      <c r="F243" s="32">
        <v>41150</v>
      </c>
      <c r="G243" s="36">
        <f t="shared" si="3"/>
        <v>-8.3239959893355575</v>
      </c>
      <c r="H243" s="37">
        <f>+H242+(J243-H242)/'IMP-ATH'!$D$2</f>
        <v>105.53838953727983</v>
      </c>
      <c r="I243" s="38">
        <f>+I242+(J243-I242)/'IMP-ATH'!$D$4</f>
        <v>87.999999142153825</v>
      </c>
      <c r="J243" s="1">
        <v>173.309</v>
      </c>
      <c r="K243" s="1">
        <v>0.90900000000000003</v>
      </c>
      <c r="L243" s="1"/>
    </row>
    <row r="244" spans="1:12" x14ac:dyDescent="0.25">
      <c r="A244" s="30" t="s">
        <v>60</v>
      </c>
      <c r="B244" s="30"/>
      <c r="C244" s="31"/>
      <c r="D244" s="163"/>
      <c r="E244" s="163"/>
      <c r="F244" s="32">
        <v>41151</v>
      </c>
      <c r="G244" s="36">
        <f t="shared" si="3"/>
        <v>-17.538390395126001</v>
      </c>
      <c r="H244" s="37">
        <f>+H243+(J244-H243)/'IMP-ATH'!$D$2</f>
        <v>99.403905317668418</v>
      </c>
      <c r="I244" s="38">
        <f>+I243+(J244-I243)/'IMP-ATH'!$D$4</f>
        <v>87.3951658292454</v>
      </c>
      <c r="J244" s="1">
        <v>62.597000000000001</v>
      </c>
      <c r="K244" s="1">
        <v>0.61399999999999999</v>
      </c>
      <c r="L244" s="1"/>
    </row>
    <row r="245" spans="1:12" x14ac:dyDescent="0.25">
      <c r="A245" s="30" t="s">
        <v>61</v>
      </c>
      <c r="B245" s="30"/>
      <c r="C245" s="31"/>
      <c r="D245" s="163"/>
      <c r="E245" s="163"/>
      <c r="F245" s="32">
        <v>41152</v>
      </c>
      <c r="G245" s="36">
        <f t="shared" si="3"/>
        <v>-12.008739488423018</v>
      </c>
      <c r="H245" s="37">
        <f>+H244+(J245-H244)/'IMP-ATH'!$D$2</f>
        <v>106.72991884371579</v>
      </c>
      <c r="I245" s="38">
        <f>+I244+(J245-I244)/'IMP-ATH'!$D$4</f>
        <v>88.902090452358607</v>
      </c>
      <c r="J245" s="1">
        <v>150.68600000000001</v>
      </c>
      <c r="K245" s="1">
        <v>0.9</v>
      </c>
      <c r="L245" s="1"/>
    </row>
    <row r="246" spans="1:12" x14ac:dyDescent="0.25">
      <c r="A246" s="30" t="s">
        <v>62</v>
      </c>
      <c r="B246" s="30"/>
      <c r="C246" s="31"/>
      <c r="D246" s="163"/>
      <c r="E246" s="163"/>
      <c r="F246" s="32">
        <v>41153</v>
      </c>
      <c r="G246" s="36">
        <f t="shared" si="3"/>
        <v>-17.827828391357187</v>
      </c>
      <c r="H246" s="37">
        <f>+H245+(J246-H245)/'IMP-ATH'!$D$2</f>
        <v>105.4192161517564</v>
      </c>
      <c r="I246" s="38">
        <f>+I245+(J246-I245)/'IMP-ATH'!$D$4</f>
        <v>89.108112108254829</v>
      </c>
      <c r="J246" s="1">
        <v>97.555000000000007</v>
      </c>
      <c r="K246" s="1">
        <v>0.56299999999999994</v>
      </c>
      <c r="L246" s="1">
        <f>SUM(J240:J247)</f>
        <v>641.11599999999999</v>
      </c>
    </row>
    <row r="247" spans="1:12" x14ac:dyDescent="0.25">
      <c r="A247" s="30" t="s">
        <v>63</v>
      </c>
      <c r="B247" s="30"/>
      <c r="C247" s="31"/>
      <c r="D247" s="163"/>
      <c r="E247" s="163"/>
      <c r="F247" s="32">
        <v>41154</v>
      </c>
      <c r="G247" s="36">
        <f t="shared" si="3"/>
        <v>-16.311104043501572</v>
      </c>
      <c r="H247" s="37">
        <f>+H246+(J247-H246)/'IMP-ATH'!$D$2</f>
        <v>90.359328130076918</v>
      </c>
      <c r="I247" s="38">
        <f>+I246+(J247-I246)/'IMP-ATH'!$D$4</f>
        <v>86.986490391391612</v>
      </c>
      <c r="J247" s="1"/>
      <c r="K247" s="1"/>
      <c r="L247" s="1"/>
    </row>
    <row r="248" spans="1:12" x14ac:dyDescent="0.25">
      <c r="A248" s="30" t="s">
        <v>58</v>
      </c>
      <c r="B248" s="30"/>
      <c r="C248" s="31"/>
      <c r="D248" s="163"/>
      <c r="E248" s="163"/>
      <c r="F248" s="32">
        <v>41155</v>
      </c>
      <c r="G248" s="36">
        <f t="shared" si="3"/>
        <v>-3.3728377386853055</v>
      </c>
      <c r="H248" s="37">
        <f>+H247+(J248-H247)/'IMP-ATH'!$D$2</f>
        <v>77.45085268292307</v>
      </c>
      <c r="I248" s="38">
        <f>+I247+(J248-I247)/'IMP-ATH'!$D$4</f>
        <v>84.915383477310854</v>
      </c>
      <c r="J248" s="1"/>
      <c r="K248" s="1"/>
      <c r="L248" s="1"/>
    </row>
    <row r="249" spans="1:12" x14ac:dyDescent="0.25">
      <c r="A249" s="30" t="s">
        <v>23</v>
      </c>
      <c r="B249" s="30"/>
      <c r="C249" s="31"/>
      <c r="D249" s="163"/>
      <c r="E249" s="163"/>
      <c r="F249" s="32">
        <v>41156</v>
      </c>
      <c r="G249" s="36">
        <f t="shared" si="3"/>
        <v>7.4645307943877839</v>
      </c>
      <c r="H249" s="37">
        <f>+H248+(J249-H248)/'IMP-ATH'!$D$2</f>
        <v>66.386445156791197</v>
      </c>
      <c r="I249" s="38">
        <f>+I248+(J249-I248)/'IMP-ATH'!$D$4</f>
        <v>82.893588632612975</v>
      </c>
      <c r="J249" s="1"/>
      <c r="K249" s="1"/>
      <c r="L249" s="1"/>
    </row>
    <row r="250" spans="1:12" x14ac:dyDescent="0.25">
      <c r="A250" s="30" t="s">
        <v>59</v>
      </c>
      <c r="B250" s="30"/>
      <c r="C250" s="31"/>
      <c r="D250" s="163"/>
      <c r="E250" s="163"/>
      <c r="F250" s="32">
        <v>41157</v>
      </c>
      <c r="G250" s="36">
        <f t="shared" si="3"/>
        <v>16.507143475821778</v>
      </c>
      <c r="H250" s="37">
        <f>+H249+(J250-H249)/'IMP-ATH'!$D$2</f>
        <v>66.95481013439246</v>
      </c>
      <c r="I250" s="38">
        <f>+I249+(J250-I249)/'IMP-ATH'!$D$4</f>
        <v>82.595288903265043</v>
      </c>
      <c r="J250" s="1">
        <v>70.364999999999995</v>
      </c>
      <c r="K250" s="1">
        <v>0.755</v>
      </c>
      <c r="L250" s="1"/>
    </row>
    <row r="251" spans="1:12" x14ac:dyDescent="0.25">
      <c r="A251" s="30" t="s">
        <v>60</v>
      </c>
      <c r="B251" s="30"/>
      <c r="C251" s="31"/>
      <c r="D251" s="163"/>
      <c r="E251" s="163"/>
      <c r="F251" s="32">
        <v>41158</v>
      </c>
      <c r="G251" s="36">
        <f t="shared" si="3"/>
        <v>15.640478768872583</v>
      </c>
      <c r="H251" s="37">
        <f>+H250+(J251-H250)/'IMP-ATH'!$D$2</f>
        <v>64.028694400907824</v>
      </c>
      <c r="I251" s="38">
        <f>+I250+(J251-I250)/'IMP-ATH'!$D$4</f>
        <v>81.735210596044453</v>
      </c>
      <c r="J251" s="1">
        <v>46.472000000000001</v>
      </c>
      <c r="K251" s="1">
        <v>0.78100000000000003</v>
      </c>
      <c r="L251" s="1"/>
    </row>
    <row r="252" spans="1:12" x14ac:dyDescent="0.25">
      <c r="A252" s="30" t="s">
        <v>61</v>
      </c>
      <c r="B252" s="30"/>
      <c r="C252" s="31"/>
      <c r="D252" s="163"/>
      <c r="E252" s="163"/>
      <c r="F252" s="32">
        <v>41159</v>
      </c>
      <c r="G252" s="36">
        <f t="shared" si="3"/>
        <v>17.706516195136629</v>
      </c>
      <c r="H252" s="37">
        <f>+H251+(J252-H251)/'IMP-ATH'!$D$2</f>
        <v>65.800595200778133</v>
      </c>
      <c r="I252" s="38">
        <f>+I251+(J252-I251)/'IMP-ATH'!$D$4</f>
        <v>81.60894367709102</v>
      </c>
      <c r="J252" s="1">
        <v>76.432000000000002</v>
      </c>
      <c r="K252" s="1">
        <v>0.93600000000000005</v>
      </c>
      <c r="L252" s="1"/>
    </row>
    <row r="253" spans="1:12" x14ac:dyDescent="0.25">
      <c r="A253" s="30" t="s">
        <v>62</v>
      </c>
      <c r="B253" s="30"/>
      <c r="C253" s="31"/>
      <c r="D253" s="163"/>
      <c r="E253" s="163"/>
      <c r="F253" s="32">
        <v>41160</v>
      </c>
      <c r="G253" s="36">
        <f t="shared" si="3"/>
        <v>15.808348476312887</v>
      </c>
      <c r="H253" s="37">
        <f>+H252+(J253-H252)/'IMP-ATH'!$D$2</f>
        <v>56.400510172095544</v>
      </c>
      <c r="I253" s="38">
        <f>+I252+(J253-I252)/'IMP-ATH'!$D$4</f>
        <v>79.665873589541235</v>
      </c>
      <c r="J253" s="1"/>
      <c r="K253" s="1"/>
      <c r="L253" s="1">
        <f>SUM(J247:J254)</f>
        <v>418.529</v>
      </c>
    </row>
    <row r="254" spans="1:12" x14ac:dyDescent="0.25">
      <c r="A254" s="30" t="s">
        <v>63</v>
      </c>
      <c r="B254" s="40"/>
      <c r="C254" s="41"/>
      <c r="D254" s="163"/>
      <c r="E254" s="163"/>
      <c r="F254" s="32">
        <v>41161</v>
      </c>
      <c r="G254" s="36">
        <f t="shared" si="3"/>
        <v>23.265363417445691</v>
      </c>
      <c r="H254" s="37">
        <f>+H253+(J254-H253)/'IMP-ATH'!$D$2</f>
        <v>80.523294433224748</v>
      </c>
      <c r="I254" s="38">
        <f>+I253+(J254-I253)/'IMP-ATH'!$D$4</f>
        <v>83.132400408837867</v>
      </c>
      <c r="J254" s="1">
        <v>225.26</v>
      </c>
      <c r="K254" s="1">
        <v>0.82499999999999996</v>
      </c>
      <c r="L254" s="1"/>
    </row>
    <row r="255" spans="1:12" x14ac:dyDescent="0.25">
      <c r="A255" s="30" t="s">
        <v>58</v>
      </c>
      <c r="B255" s="30"/>
      <c r="C255" s="31"/>
      <c r="D255" s="163"/>
      <c r="E255" s="163"/>
      <c r="F255" s="32">
        <v>41162</v>
      </c>
      <c r="G255" s="36">
        <f t="shared" si="3"/>
        <v>2.6091059756131187</v>
      </c>
      <c r="H255" s="37">
        <f>+H254+(J255-H254)/'IMP-ATH'!$D$2</f>
        <v>76.84753808562121</v>
      </c>
      <c r="I255" s="38">
        <f>+I254+(J255-I254)/'IMP-ATH'!$D$4</f>
        <v>82.457652780056009</v>
      </c>
      <c r="J255" s="1">
        <v>54.792999999999999</v>
      </c>
      <c r="K255" s="1">
        <v>0.92100000000000004</v>
      </c>
      <c r="L255" s="1"/>
    </row>
    <row r="256" spans="1:12" x14ac:dyDescent="0.25">
      <c r="A256" s="30" t="s">
        <v>23</v>
      </c>
      <c r="B256" s="30"/>
      <c r="C256" s="31"/>
      <c r="D256" s="163"/>
      <c r="E256" s="163"/>
      <c r="F256" s="32">
        <v>41163</v>
      </c>
      <c r="G256" s="36">
        <f t="shared" si="3"/>
        <v>5.6101146944347988</v>
      </c>
      <c r="H256" s="37">
        <f>+H255+(J256-H255)/'IMP-ATH'!$D$2</f>
        <v>65.8693183591039</v>
      </c>
      <c r="I256" s="38">
        <f>+I255+(J256-I255)/'IMP-ATH'!$D$4</f>
        <v>80.494375332911815</v>
      </c>
      <c r="J256" s="1"/>
      <c r="K256" s="1"/>
      <c r="L256" s="1"/>
    </row>
    <row r="257" spans="1:12" x14ac:dyDescent="0.25">
      <c r="A257" s="30" t="s">
        <v>59</v>
      </c>
      <c r="B257" s="30"/>
      <c r="C257" s="31"/>
      <c r="D257" s="163"/>
      <c r="E257" s="163"/>
      <c r="F257" s="32">
        <v>41164</v>
      </c>
      <c r="G257" s="36">
        <f t="shared" si="3"/>
        <v>14.625056973807915</v>
      </c>
      <c r="H257" s="37">
        <f>+H256+(J257-H256)/'IMP-ATH'!$D$2</f>
        <v>87.423130022089055</v>
      </c>
      <c r="I257" s="38">
        <f>+I256+(J257-I256)/'IMP-ATH'!$D$4</f>
        <v>83.73846163450915</v>
      </c>
      <c r="J257" s="1">
        <v>216.74600000000001</v>
      </c>
      <c r="K257" s="1">
        <v>0.98899999999999999</v>
      </c>
      <c r="L257" s="1"/>
    </row>
    <row r="258" spans="1:12" x14ac:dyDescent="0.25">
      <c r="A258" s="30" t="s">
        <v>60</v>
      </c>
      <c r="B258" s="30"/>
      <c r="C258" s="31"/>
      <c r="D258" s="163"/>
      <c r="E258" s="163"/>
      <c r="F258" s="32">
        <v>41165</v>
      </c>
      <c r="G258" s="36">
        <f t="shared" si="3"/>
        <v>-3.6846683875799044</v>
      </c>
      <c r="H258" s="37">
        <f>+H257+(J258-H257)/'IMP-ATH'!$D$2</f>
        <v>74.934111447504904</v>
      </c>
      <c r="I258" s="38">
        <f>+I257+(J258-I257)/'IMP-ATH'!$D$4</f>
        <v>81.744688738449412</v>
      </c>
      <c r="J258" s="1"/>
      <c r="K258" s="1"/>
      <c r="L258" s="1"/>
    </row>
    <row r="259" spans="1:12" x14ac:dyDescent="0.25">
      <c r="A259" s="30" t="s">
        <v>61</v>
      </c>
      <c r="B259" s="30"/>
      <c r="C259" s="31"/>
      <c r="D259" s="163"/>
      <c r="E259" s="163"/>
      <c r="F259" s="32">
        <v>41166</v>
      </c>
      <c r="G259" s="36">
        <f t="shared" si="3"/>
        <v>6.8105772909445079</v>
      </c>
      <c r="H259" s="37">
        <f>+H258+(J259-H258)/'IMP-ATH'!$D$2</f>
        <v>64.229238383575634</v>
      </c>
      <c r="I259" s="38">
        <f>+I258+(J259-I258)/'IMP-ATH'!$D$4</f>
        <v>79.798386625629192</v>
      </c>
      <c r="J259" s="1"/>
      <c r="K259" s="1"/>
      <c r="L259" s="1"/>
    </row>
    <row r="260" spans="1:12" x14ac:dyDescent="0.25">
      <c r="A260" s="30" t="s">
        <v>62</v>
      </c>
      <c r="B260" s="40"/>
      <c r="C260" s="41"/>
      <c r="D260" s="163"/>
      <c r="E260" s="163"/>
      <c r="F260" s="32">
        <v>41167</v>
      </c>
      <c r="G260" s="36">
        <f t="shared" si="3"/>
        <v>15.569148242053558</v>
      </c>
      <c r="H260" s="37">
        <f>+H259+(J260-H259)/'IMP-ATH'!$D$2</f>
        <v>80.796918614493393</v>
      </c>
      <c r="I260" s="38">
        <f>+I259+(J260-I259)/'IMP-ATH'!$D$4</f>
        <v>82.188972658352313</v>
      </c>
      <c r="J260" s="1">
        <v>180.203</v>
      </c>
      <c r="K260" s="1">
        <v>0.96899999999999997</v>
      </c>
      <c r="L260" s="1">
        <f>SUM(J254:J261)</f>
        <v>907.00199999999995</v>
      </c>
    </row>
    <row r="261" spans="1:12" x14ac:dyDescent="0.25">
      <c r="A261" s="30" t="s">
        <v>63</v>
      </c>
      <c r="B261" s="30"/>
      <c r="C261" s="41"/>
      <c r="D261" s="163"/>
      <c r="E261" s="163"/>
      <c r="F261" s="32">
        <v>41168</v>
      </c>
      <c r="G261" s="36">
        <f t="shared" ref="G261:G324" si="4">+I260-H260</f>
        <v>1.39205404385892</v>
      </c>
      <c r="H261" s="37">
        <f>+H260+(J261-H260)/'IMP-ATH'!$D$2</f>
        <v>102.11164452670863</v>
      </c>
      <c r="I261" s="38">
        <f>+I260+(J261-I260)/'IMP-ATH'!$D$4</f>
        <v>85.708282833153447</v>
      </c>
      <c r="J261" s="1">
        <v>230</v>
      </c>
      <c r="K261" s="1"/>
      <c r="L261" s="1"/>
    </row>
    <row r="262" spans="1:12" x14ac:dyDescent="0.25">
      <c r="A262" s="30" t="s">
        <v>58</v>
      </c>
      <c r="B262" s="30"/>
      <c r="C262" s="31"/>
      <c r="D262" s="163"/>
      <c r="E262" s="163"/>
      <c r="F262" s="32">
        <v>41169</v>
      </c>
      <c r="G262" s="36">
        <f t="shared" si="4"/>
        <v>-16.403361693555183</v>
      </c>
      <c r="H262" s="37">
        <f>+H261+(J262-H261)/'IMP-ATH'!$D$2</f>
        <v>87.52426673717882</v>
      </c>
      <c r="I262" s="38">
        <f>+I261+(J262-I261)/'IMP-ATH'!$D$4</f>
        <v>83.667609432364074</v>
      </c>
      <c r="J262" s="1"/>
      <c r="K262" s="1"/>
      <c r="L262" s="1"/>
    </row>
    <row r="263" spans="1:12" x14ac:dyDescent="0.25">
      <c r="A263" s="30" t="s">
        <v>23</v>
      </c>
      <c r="B263" s="30"/>
      <c r="C263" s="31"/>
      <c r="D263" s="163"/>
      <c r="E263" s="163"/>
      <c r="F263" s="32">
        <v>41170</v>
      </c>
      <c r="G263" s="36">
        <f t="shared" si="4"/>
        <v>-3.8566573048147461</v>
      </c>
      <c r="H263" s="37">
        <f>+H262+(J263-H262)/'IMP-ATH'!$D$2</f>
        <v>75.020800060438987</v>
      </c>
      <c r="I263" s="38">
        <f>+I262+(J263-I262)/'IMP-ATH'!$D$4</f>
        <v>81.675523493498261</v>
      </c>
      <c r="J263" s="1"/>
      <c r="K263" s="1"/>
      <c r="L263" s="1"/>
    </row>
    <row r="264" spans="1:12" x14ac:dyDescent="0.25">
      <c r="A264" s="30" t="s">
        <v>59</v>
      </c>
      <c r="B264" s="30"/>
      <c r="C264" s="31"/>
      <c r="D264" s="163"/>
      <c r="E264" s="163"/>
      <c r="F264" s="32">
        <v>41171</v>
      </c>
      <c r="G264" s="36">
        <f t="shared" si="4"/>
        <v>6.6547234330592744</v>
      </c>
      <c r="H264" s="37">
        <f>+H263+(J264-H263)/'IMP-ATH'!$D$2</f>
        <v>67.769828623233423</v>
      </c>
      <c r="I264" s="38">
        <f>+I263+(J264-I263)/'IMP-ATH'!$D$4</f>
        <v>80.308582457938783</v>
      </c>
      <c r="J264" s="1">
        <v>24.263999999999999</v>
      </c>
      <c r="K264" s="1">
        <v>0.75700000000000001</v>
      </c>
      <c r="L264" s="1"/>
    </row>
    <row r="265" spans="1:12" x14ac:dyDescent="0.25">
      <c r="A265" s="30" t="s">
        <v>60</v>
      </c>
      <c r="B265" s="30"/>
      <c r="C265" s="31"/>
      <c r="D265" s="163"/>
      <c r="E265" s="163"/>
      <c r="F265" s="32">
        <v>41172</v>
      </c>
      <c r="G265" s="36">
        <f t="shared" si="4"/>
        <v>12.538753834705361</v>
      </c>
      <c r="H265" s="37">
        <f>+H264+(J265-H264)/'IMP-ATH'!$D$2</f>
        <v>58.088424534200072</v>
      </c>
      <c r="I265" s="38">
        <f>+I264+(J265-I264)/'IMP-ATH'!$D$4</f>
        <v>78.396473351797383</v>
      </c>
      <c r="J265" s="1"/>
      <c r="K265" s="1"/>
      <c r="L265" s="1"/>
    </row>
    <row r="266" spans="1:12" x14ac:dyDescent="0.25">
      <c r="A266" s="30" t="s">
        <v>61</v>
      </c>
      <c r="B266" s="30"/>
      <c r="C266" s="31"/>
      <c r="D266" s="163"/>
      <c r="E266" s="163"/>
      <c r="F266" s="32">
        <v>41173</v>
      </c>
      <c r="G266" s="36">
        <f t="shared" si="4"/>
        <v>20.30804881759731</v>
      </c>
      <c r="H266" s="37">
        <f>+H265+(J266-H265)/'IMP-ATH'!$D$2</f>
        <v>52.567221029314346</v>
      </c>
      <c r="I266" s="38">
        <f>+I265+(J266-I265)/'IMP-ATH'!$D$4</f>
        <v>76.992747795802202</v>
      </c>
      <c r="J266" s="1">
        <v>19.440000000000001</v>
      </c>
      <c r="K266" s="1">
        <v>0.75600000000000001</v>
      </c>
      <c r="L266" s="1"/>
    </row>
    <row r="267" spans="1:12" x14ac:dyDescent="0.25">
      <c r="A267" s="30" t="s">
        <v>62</v>
      </c>
      <c r="B267" s="30"/>
      <c r="C267" s="31"/>
      <c r="D267" s="163"/>
      <c r="E267" s="163"/>
      <c r="F267" s="32">
        <v>41174</v>
      </c>
      <c r="G267" s="36">
        <f t="shared" si="4"/>
        <v>24.425526766487856</v>
      </c>
      <c r="H267" s="37">
        <f>+H266+(J267-H266)/'IMP-ATH'!$D$2</f>
        <v>77.054189453698015</v>
      </c>
      <c r="I267" s="38">
        <f>+I266+(J267-I266)/'IMP-ATH'!$D$4</f>
        <v>80.492349038759286</v>
      </c>
      <c r="J267" s="1">
        <v>223.976</v>
      </c>
      <c r="K267" s="1">
        <v>0.79600000000000004</v>
      </c>
      <c r="L267" s="1">
        <f>SUM(J261:J268)</f>
        <v>497.68</v>
      </c>
    </row>
    <row r="268" spans="1:12" x14ac:dyDescent="0.25">
      <c r="A268" s="30" t="s">
        <v>63</v>
      </c>
      <c r="B268" s="30"/>
      <c r="C268" s="31"/>
      <c r="D268" s="163"/>
      <c r="E268" s="163"/>
      <c r="F268" s="32">
        <v>41175</v>
      </c>
      <c r="G268" s="36">
        <f t="shared" si="4"/>
        <v>3.4381595850612712</v>
      </c>
      <c r="H268" s="37">
        <f>+H267+(J268-H267)/'IMP-ATH'!$D$2</f>
        <v>66.046448103169723</v>
      </c>
      <c r="I268" s="38">
        <f>+I267+(J268-I267)/'IMP-ATH'!$D$4</f>
        <v>78.575864537836452</v>
      </c>
      <c r="J268" s="1"/>
      <c r="K268" s="1"/>
      <c r="L268" s="1"/>
    </row>
    <row r="269" spans="1:12" x14ac:dyDescent="0.25">
      <c r="A269" s="30" t="s">
        <v>58</v>
      </c>
      <c r="B269" s="30"/>
      <c r="C269" s="31"/>
      <c r="D269" s="163"/>
      <c r="E269" s="163"/>
      <c r="F269" s="32">
        <v>41176</v>
      </c>
      <c r="G269" s="36">
        <f t="shared" si="4"/>
        <v>12.529416434666729</v>
      </c>
      <c r="H269" s="37">
        <f>+H268+(J269-H268)/'IMP-ATH'!$D$2</f>
        <v>60.060812659859764</v>
      </c>
      <c r="I269" s="38">
        <f>+I268+(J269-I268)/'IMP-ATH'!$D$4</f>
        <v>77.279939191697494</v>
      </c>
      <c r="J269" s="1">
        <v>24.146999999999998</v>
      </c>
      <c r="K269" s="1">
        <v>0.69</v>
      </c>
      <c r="L269" s="1"/>
    </row>
    <row r="270" spans="1:12" x14ac:dyDescent="0.25">
      <c r="A270" s="30" t="s">
        <v>23</v>
      </c>
      <c r="B270" s="30"/>
      <c r="C270" s="31"/>
      <c r="D270" s="163"/>
      <c r="E270" s="163"/>
      <c r="F270" s="32">
        <v>41177</v>
      </c>
      <c r="G270" s="36">
        <f t="shared" si="4"/>
        <v>17.21912653183773</v>
      </c>
      <c r="H270" s="37">
        <f>+H269+(J270-H269)/'IMP-ATH'!$D$2</f>
        <v>51.480696565594087</v>
      </c>
      <c r="I270" s="38">
        <f>+I269+(J270-I269)/'IMP-ATH'!$D$4</f>
        <v>75.439940639514219</v>
      </c>
      <c r="J270" s="1"/>
      <c r="K270" s="1"/>
      <c r="L270" s="1"/>
    </row>
    <row r="271" spans="1:12" x14ac:dyDescent="0.25">
      <c r="A271" s="30" t="s">
        <v>59</v>
      </c>
      <c r="B271" s="30"/>
      <c r="C271" s="31"/>
      <c r="D271" s="163"/>
      <c r="E271" s="163"/>
      <c r="F271" s="32">
        <v>41178</v>
      </c>
      <c r="G271" s="36">
        <f t="shared" si="4"/>
        <v>23.959244073920132</v>
      </c>
      <c r="H271" s="37">
        <f>+H270+(J271-H270)/'IMP-ATH'!$D$2</f>
        <v>47.492168484794931</v>
      </c>
      <c r="I271" s="38">
        <f>+I270+(J271-I270)/'IMP-ATH'!$D$4</f>
        <v>74.204727767144831</v>
      </c>
      <c r="J271" s="1">
        <v>23.561</v>
      </c>
      <c r="K271" s="1">
        <v>0.72499999999999998</v>
      </c>
      <c r="L271" s="1"/>
    </row>
    <row r="272" spans="1:12" x14ac:dyDescent="0.25">
      <c r="A272" s="30" t="s">
        <v>60</v>
      </c>
      <c r="B272" s="30"/>
      <c r="C272" s="31"/>
      <c r="D272" s="163"/>
      <c r="E272" s="163"/>
      <c r="F272" s="32">
        <v>41179</v>
      </c>
      <c r="G272" s="36">
        <f t="shared" si="4"/>
        <v>26.712559282349901</v>
      </c>
      <c r="H272" s="37">
        <f>+H271+(J272-H271)/'IMP-ATH'!$D$2</f>
        <v>40.707572986967087</v>
      </c>
      <c r="I272" s="38">
        <f>+I271+(J272-I271)/'IMP-ATH'!$D$4</f>
        <v>72.437948534593758</v>
      </c>
      <c r="J272" s="1"/>
      <c r="K272" s="1"/>
      <c r="L272" s="1"/>
    </row>
    <row r="273" spans="1:12" x14ac:dyDescent="0.25">
      <c r="A273" s="30" t="s">
        <v>61</v>
      </c>
      <c r="B273" s="30"/>
      <c r="C273" s="31"/>
      <c r="D273" s="163"/>
      <c r="E273" s="163"/>
      <c r="F273" s="32">
        <v>41180</v>
      </c>
      <c r="G273" s="36">
        <f t="shared" si="4"/>
        <v>31.730375547626672</v>
      </c>
      <c r="H273" s="37">
        <f>+H272+(J273-H272)/'IMP-ATH'!$D$2</f>
        <v>34.892205417400362</v>
      </c>
      <c r="I273" s="38">
        <f>+I272+(J273-I272)/'IMP-ATH'!$D$4</f>
        <v>70.713235474246289</v>
      </c>
      <c r="J273" s="1"/>
      <c r="K273" s="1"/>
      <c r="L273" s="1"/>
    </row>
    <row r="274" spans="1:12" x14ac:dyDescent="0.25">
      <c r="A274" s="30" t="s">
        <v>62</v>
      </c>
      <c r="B274" s="30"/>
      <c r="C274" s="31"/>
      <c r="D274" s="163"/>
      <c r="E274" s="163"/>
      <c r="F274" s="32">
        <v>41181</v>
      </c>
      <c r="G274" s="36">
        <f t="shared" si="4"/>
        <v>35.821030056845927</v>
      </c>
      <c r="H274" s="37">
        <f>+H273+(J274-H273)/'IMP-ATH'!$D$2</f>
        <v>29.907604643486025</v>
      </c>
      <c r="I274" s="38">
        <f>+I273+(J274-I273)/'IMP-ATH'!$D$4</f>
        <v>69.029587010573763</v>
      </c>
      <c r="J274" s="1"/>
      <c r="K274" s="1"/>
      <c r="L274" s="1">
        <f>SUM(J268:J275)</f>
        <v>73.561000000000007</v>
      </c>
    </row>
    <row r="275" spans="1:12" x14ac:dyDescent="0.25">
      <c r="A275" s="30" t="s">
        <v>63</v>
      </c>
      <c r="B275" s="30"/>
      <c r="C275" s="31"/>
      <c r="D275" s="163"/>
      <c r="E275" s="163"/>
      <c r="F275" s="32">
        <v>41182</v>
      </c>
      <c r="G275" s="36">
        <f t="shared" si="4"/>
        <v>39.121982367087739</v>
      </c>
      <c r="H275" s="37">
        <f>+H274+(J275-H274)/'IMP-ATH'!$D$2</f>
        <v>29.328375408702307</v>
      </c>
      <c r="I275" s="38">
        <f>+I274+(J275-I274)/'IMP-ATH'!$D$4</f>
        <v>68.001573034131525</v>
      </c>
      <c r="J275" s="1">
        <v>25.853000000000002</v>
      </c>
      <c r="K275" s="1">
        <v>0.72199999999999998</v>
      </c>
      <c r="L275" s="1"/>
    </row>
    <row r="276" spans="1:12" x14ac:dyDescent="0.25">
      <c r="A276" s="30" t="s">
        <v>58</v>
      </c>
      <c r="B276" s="30"/>
      <c r="C276" s="31"/>
      <c r="D276" s="163"/>
      <c r="E276" s="163"/>
      <c r="F276" s="32">
        <v>41183</v>
      </c>
      <c r="G276" s="36">
        <f t="shared" si="4"/>
        <v>38.673197625429218</v>
      </c>
      <c r="H276" s="37">
        <f>+H275+(J276-H275)/'IMP-ATH'!$D$2</f>
        <v>25.138607493173406</v>
      </c>
      <c r="I276" s="38">
        <f>+I275+(J276-I275)/'IMP-ATH'!$D$4</f>
        <v>66.382487961890291</v>
      </c>
      <c r="J276" s="1"/>
      <c r="K276" s="1"/>
      <c r="L276" s="1"/>
    </row>
    <row r="277" spans="1:12" x14ac:dyDescent="0.25">
      <c r="A277" s="30" t="s">
        <v>23</v>
      </c>
      <c r="B277" s="30"/>
      <c r="C277" s="31"/>
      <c r="D277" s="163"/>
      <c r="E277" s="163"/>
      <c r="F277" s="32">
        <v>41184</v>
      </c>
      <c r="G277" s="36">
        <f t="shared" si="4"/>
        <v>41.243880468716881</v>
      </c>
      <c r="H277" s="37">
        <f>+H276+(J277-H276)/'IMP-ATH'!$D$2</f>
        <v>21.54737785129149</v>
      </c>
      <c r="I277" s="38">
        <f>+I276+(J277-I276)/'IMP-ATH'!$D$4</f>
        <v>64.801952534226231</v>
      </c>
      <c r="J277" s="1"/>
      <c r="K277" s="1"/>
      <c r="L277" s="1"/>
    </row>
    <row r="278" spans="1:12" x14ac:dyDescent="0.25">
      <c r="A278" s="30" t="s">
        <v>59</v>
      </c>
      <c r="B278" s="30"/>
      <c r="C278" s="31"/>
      <c r="D278" s="163"/>
      <c r="E278" s="163"/>
      <c r="F278" s="32">
        <v>41185</v>
      </c>
      <c r="G278" s="36">
        <f t="shared" si="4"/>
        <v>43.254574682934745</v>
      </c>
      <c r="H278" s="37">
        <f>+H277+(J278-H277)/'IMP-ATH'!$D$2</f>
        <v>21.851752443964134</v>
      </c>
      <c r="I278" s="38">
        <f>+I277+(J278-I277)/'IMP-ATH'!$D$4</f>
        <v>63.822810807220847</v>
      </c>
      <c r="J278" s="1">
        <v>23.678000000000001</v>
      </c>
      <c r="K278" s="1">
        <v>0.73199999999999998</v>
      </c>
      <c r="L278" s="1"/>
    </row>
    <row r="279" spans="1:12" x14ac:dyDescent="0.25">
      <c r="A279" s="30" t="s">
        <v>60</v>
      </c>
      <c r="B279" s="30"/>
      <c r="C279" s="31"/>
      <c r="D279" s="163"/>
      <c r="E279" s="163"/>
      <c r="F279" s="32">
        <v>41186</v>
      </c>
      <c r="G279" s="36">
        <f t="shared" si="4"/>
        <v>41.971058363256716</v>
      </c>
      <c r="H279" s="37">
        <f>+H278+(J279-H278)/'IMP-ATH'!$D$2</f>
        <v>18.730073523397831</v>
      </c>
      <c r="I279" s="38">
        <f>+I278+(J279-I278)/'IMP-ATH'!$D$4</f>
        <v>62.303220073715586</v>
      </c>
      <c r="J279" s="1"/>
      <c r="K279" s="1"/>
      <c r="L279" s="1"/>
    </row>
    <row r="280" spans="1:12" x14ac:dyDescent="0.25">
      <c r="A280" s="30" t="s">
        <v>61</v>
      </c>
      <c r="B280" s="30"/>
      <c r="C280" s="31"/>
      <c r="D280" s="163"/>
      <c r="E280" s="163"/>
      <c r="F280" s="32">
        <v>41187</v>
      </c>
      <c r="G280" s="36">
        <f t="shared" si="4"/>
        <v>43.573146550317759</v>
      </c>
      <c r="H280" s="37">
        <f>+H279+(J280-H279)/'IMP-ATH'!$D$2</f>
        <v>20.028777305769569</v>
      </c>
      <c r="I280" s="38">
        <f>+I279+(J280-I279)/'IMP-ATH'!$D$4</f>
        <v>61.482214833865214</v>
      </c>
      <c r="J280" s="1">
        <v>27.821000000000002</v>
      </c>
      <c r="K280" s="1">
        <v>0.72199999999999998</v>
      </c>
      <c r="L280" s="1"/>
    </row>
    <row r="281" spans="1:12" x14ac:dyDescent="0.25">
      <c r="A281" s="30" t="s">
        <v>62</v>
      </c>
      <c r="B281" s="30"/>
      <c r="C281" s="31"/>
      <c r="D281" s="163"/>
      <c r="E281" s="163"/>
      <c r="F281" s="32">
        <v>41188</v>
      </c>
      <c r="G281" s="36">
        <f t="shared" si="4"/>
        <v>41.453437528095648</v>
      </c>
      <c r="H281" s="37">
        <f>+H280+(J281-H280)/'IMP-ATH'!$D$2</f>
        <v>17.167523404945346</v>
      </c>
      <c r="I281" s="38">
        <f>+I280+(J281-I280)/'IMP-ATH'!$D$4</f>
        <v>60.01835257591604</v>
      </c>
      <c r="J281" s="1"/>
      <c r="K281" s="1"/>
      <c r="L281" s="1">
        <f>SUM(J275:J282)</f>
        <v>278.113</v>
      </c>
    </row>
    <row r="282" spans="1:12" x14ac:dyDescent="0.25">
      <c r="A282" s="30" t="s">
        <v>63</v>
      </c>
      <c r="B282" s="30"/>
      <c r="C282" s="31"/>
      <c r="D282" s="163"/>
      <c r="E282" s="163"/>
      <c r="F282" s="32">
        <v>41189</v>
      </c>
      <c r="G282" s="36">
        <f t="shared" si="4"/>
        <v>42.850829170970698</v>
      </c>
      <c r="H282" s="37">
        <f>+H281+(J282-H281)/'IMP-ATH'!$D$2</f>
        <v>43.395162918524584</v>
      </c>
      <c r="I282" s="38">
        <f>+I281+(J282-I281)/'IMP-ATH'!$D$4</f>
        <v>63.369367990775181</v>
      </c>
      <c r="J282" s="1">
        <v>200.761</v>
      </c>
      <c r="K282" s="1">
        <v>0.85299999999999998</v>
      </c>
      <c r="L282" s="1"/>
    </row>
    <row r="283" spans="1:12" x14ac:dyDescent="0.25">
      <c r="A283" s="30" t="s">
        <v>58</v>
      </c>
      <c r="B283" s="30"/>
      <c r="C283" s="31"/>
      <c r="D283" s="163"/>
      <c r="E283" s="163"/>
      <c r="F283" s="32">
        <v>41190</v>
      </c>
      <c r="G283" s="36">
        <f t="shared" si="4"/>
        <v>19.974205072250598</v>
      </c>
      <c r="H283" s="37">
        <f>+H282+(J283-H282)/'IMP-ATH'!$D$2</f>
        <v>37.195853930163928</v>
      </c>
      <c r="I283" s="38">
        <f>+I282+(J283-I282)/'IMP-ATH'!$D$4</f>
        <v>61.860573514804344</v>
      </c>
      <c r="J283" s="1"/>
      <c r="K283" s="1"/>
      <c r="L283" s="1"/>
    </row>
    <row r="284" spans="1:12" x14ac:dyDescent="0.25">
      <c r="A284" s="30" t="s">
        <v>23</v>
      </c>
      <c r="B284" s="30"/>
      <c r="C284" s="31"/>
      <c r="D284" s="163"/>
      <c r="E284" s="163"/>
      <c r="F284" s="32">
        <v>41191</v>
      </c>
      <c r="G284" s="36">
        <f t="shared" si="4"/>
        <v>24.664719584640416</v>
      </c>
      <c r="H284" s="37">
        <f>+H283+(J284-H283)/'IMP-ATH'!$D$2</f>
        <v>31.882160511569083</v>
      </c>
      <c r="I284" s="38">
        <f>+I283+(J284-I283)/'IMP-ATH'!$D$4</f>
        <v>60.387702716832813</v>
      </c>
      <c r="J284" s="1"/>
      <c r="K284" s="1"/>
      <c r="L284" s="1"/>
    </row>
    <row r="285" spans="1:12" x14ac:dyDescent="0.25">
      <c r="A285" s="30" t="s">
        <v>59</v>
      </c>
      <c r="B285" s="30"/>
      <c r="C285" s="31"/>
      <c r="D285" s="163"/>
      <c r="E285" s="163"/>
      <c r="F285" s="32">
        <v>41192</v>
      </c>
      <c r="G285" s="36">
        <f t="shared" si="4"/>
        <v>28.50554220526373</v>
      </c>
      <c r="H285" s="37">
        <f>+H284+(J285-H284)/'IMP-ATH'!$D$2</f>
        <v>31.056423295630644</v>
      </c>
      <c r="I285" s="38">
        <f>+I284+(J285-I284)/'IMP-ATH'!$D$4</f>
        <v>59.571376461670127</v>
      </c>
      <c r="J285" s="1">
        <v>26.102</v>
      </c>
      <c r="K285" s="1">
        <v>0.72799999999999998</v>
      </c>
      <c r="L285" s="1"/>
    </row>
    <row r="286" spans="1:12" x14ac:dyDescent="0.25">
      <c r="A286" s="30" t="s">
        <v>60</v>
      </c>
      <c r="B286" s="30"/>
      <c r="C286" s="31"/>
      <c r="D286" s="163"/>
      <c r="E286" s="163"/>
      <c r="F286" s="32">
        <v>41193</v>
      </c>
      <c r="G286" s="36">
        <f t="shared" si="4"/>
        <v>28.514953166039483</v>
      </c>
      <c r="H286" s="37">
        <f>+H285+(J286-H285)/'IMP-ATH'!$D$2</f>
        <v>26.61979139625484</v>
      </c>
      <c r="I286" s="38">
        <f>+I285+(J286-I285)/'IMP-ATH'!$D$4</f>
        <v>58.153010355439889</v>
      </c>
      <c r="J286" s="1"/>
      <c r="K286" s="1"/>
      <c r="L286" s="1"/>
    </row>
    <row r="287" spans="1:12" x14ac:dyDescent="0.25">
      <c r="A287" s="30" t="s">
        <v>61</v>
      </c>
      <c r="B287" s="30"/>
      <c r="C287" s="31"/>
      <c r="D287" s="163"/>
      <c r="E287" s="163"/>
      <c r="F287" s="32">
        <v>41194</v>
      </c>
      <c r="G287" s="36">
        <f t="shared" si="4"/>
        <v>31.533218959185049</v>
      </c>
      <c r="H287" s="37">
        <f>+H286+(J287-H286)/'IMP-ATH'!$D$2</f>
        <v>22.816964053932718</v>
      </c>
      <c r="I287" s="38">
        <f>+I286+(J287-I286)/'IMP-ATH'!$D$4</f>
        <v>56.768414870786557</v>
      </c>
      <c r="J287" s="1"/>
      <c r="K287" s="1"/>
      <c r="L287" s="1"/>
    </row>
    <row r="288" spans="1:12" x14ac:dyDescent="0.25">
      <c r="A288" s="30" t="s">
        <v>62</v>
      </c>
      <c r="B288" s="30"/>
      <c r="C288" s="31"/>
      <c r="D288" s="163"/>
      <c r="E288" s="163"/>
      <c r="F288" s="32">
        <v>41195</v>
      </c>
      <c r="G288" s="36">
        <f t="shared" si="4"/>
        <v>33.951450816853836</v>
      </c>
      <c r="H288" s="37">
        <f>+H287+(J288-H287)/'IMP-ATH'!$D$2</f>
        <v>24.050826331942329</v>
      </c>
      <c r="I288" s="38">
        <f>+I287+(J288-I287)/'IMP-ATH'!$D$4</f>
        <v>56.165690707196404</v>
      </c>
      <c r="J288" s="1">
        <v>31.454000000000001</v>
      </c>
      <c r="K288" s="1">
        <v>0.73899999999999999</v>
      </c>
      <c r="L288" s="1">
        <f>SUM(J282:J289)</f>
        <v>283.48099999999999</v>
      </c>
    </row>
    <row r="289" spans="1:12" x14ac:dyDescent="0.25">
      <c r="A289" s="30" t="s">
        <v>63</v>
      </c>
      <c r="B289" s="30"/>
      <c r="C289" s="31"/>
      <c r="D289" s="163"/>
      <c r="E289" s="163"/>
      <c r="F289" s="32">
        <v>41196</v>
      </c>
      <c r="G289" s="36">
        <f t="shared" si="4"/>
        <v>32.114864375254072</v>
      </c>
      <c r="H289" s="37">
        <f>+H288+(J289-H288)/'IMP-ATH'!$D$2</f>
        <v>24.209851141664853</v>
      </c>
      <c r="I289" s="38">
        <f>+I288+(J289-I288)/'IMP-ATH'!$D$4</f>
        <v>55.427555214167917</v>
      </c>
      <c r="J289" s="1">
        <v>25.164000000000001</v>
      </c>
      <c r="K289" s="1">
        <v>0.71099999999999997</v>
      </c>
      <c r="L289" s="1"/>
    </row>
    <row r="290" spans="1:12" x14ac:dyDescent="0.25">
      <c r="A290" s="30" t="s">
        <v>58</v>
      </c>
      <c r="B290" s="30"/>
      <c r="C290" s="31"/>
      <c r="D290" s="163"/>
      <c r="E290" s="163"/>
      <c r="F290" s="32">
        <v>41197</v>
      </c>
      <c r="G290" s="36">
        <f t="shared" si="4"/>
        <v>31.217704072503064</v>
      </c>
      <c r="H290" s="37">
        <f>+H289+(J290-H289)/'IMP-ATH'!$D$2</f>
        <v>20.751300978569873</v>
      </c>
      <c r="I290" s="38">
        <f>+I289+(J290-I289)/'IMP-ATH'!$D$4</f>
        <v>54.10785151859249</v>
      </c>
      <c r="J290" s="1"/>
      <c r="K290" s="1"/>
      <c r="L290" s="1"/>
    </row>
    <row r="291" spans="1:12" x14ac:dyDescent="0.25">
      <c r="A291" s="30" t="s">
        <v>23</v>
      </c>
      <c r="B291" s="30"/>
      <c r="C291" s="31"/>
      <c r="D291" s="163"/>
      <c r="E291" s="163"/>
      <c r="F291" s="32">
        <v>41198</v>
      </c>
      <c r="G291" s="36">
        <f t="shared" si="4"/>
        <v>33.356550540022617</v>
      </c>
      <c r="H291" s="37">
        <f>+H290+(J291-H290)/'IMP-ATH'!$D$2</f>
        <v>17.786829410202749</v>
      </c>
      <c r="I291" s="38">
        <f>+I290+(J291-I290)/'IMP-ATH'!$D$4</f>
        <v>52.819569339578386</v>
      </c>
      <c r="J291" s="1"/>
      <c r="K291" s="1"/>
      <c r="L291" s="1"/>
    </row>
    <row r="292" spans="1:12" x14ac:dyDescent="0.25">
      <c r="A292" s="30" t="s">
        <v>59</v>
      </c>
      <c r="B292" s="30"/>
      <c r="C292" s="31"/>
      <c r="D292" s="163"/>
      <c r="E292" s="163"/>
      <c r="F292" s="32">
        <v>41199</v>
      </c>
      <c r="G292" s="36">
        <f t="shared" si="4"/>
        <v>35.032739929375637</v>
      </c>
      <c r="H292" s="37">
        <f>+H291+(J292-H291)/'IMP-ATH'!$D$2</f>
        <v>18.844568065888069</v>
      </c>
      <c r="I292" s="38">
        <f>+I291+(J292-I291)/'IMP-ATH'!$D$4</f>
        <v>52.161746260064618</v>
      </c>
      <c r="J292" s="1">
        <v>25.190999999999999</v>
      </c>
      <c r="K292" s="1">
        <v>0.76900000000000002</v>
      </c>
      <c r="L292" s="1"/>
    </row>
    <row r="293" spans="1:12" x14ac:dyDescent="0.25">
      <c r="A293" s="30" t="s">
        <v>60</v>
      </c>
      <c r="B293" s="30"/>
      <c r="C293" s="31"/>
      <c r="D293" s="163"/>
      <c r="E293" s="163"/>
      <c r="F293" s="32">
        <v>41200</v>
      </c>
      <c r="G293" s="36">
        <f t="shared" si="4"/>
        <v>33.317178194176549</v>
      </c>
      <c r="H293" s="37">
        <f>+H292+(J293-H292)/'IMP-ATH'!$D$2</f>
        <v>16.152486913618343</v>
      </c>
      <c r="I293" s="38">
        <f>+I292+(J293-I292)/'IMP-ATH'!$D$4</f>
        <v>50.919799920539269</v>
      </c>
      <c r="J293" s="1"/>
      <c r="K293" s="1"/>
      <c r="L293" s="1"/>
    </row>
    <row r="294" spans="1:12" x14ac:dyDescent="0.25">
      <c r="A294" s="30" t="s">
        <v>61</v>
      </c>
      <c r="B294" s="30"/>
      <c r="C294" s="31"/>
      <c r="D294" s="163"/>
      <c r="E294" s="163"/>
      <c r="F294" s="32">
        <v>41201</v>
      </c>
      <c r="G294" s="36">
        <f t="shared" si="4"/>
        <v>34.767313006920929</v>
      </c>
      <c r="H294" s="37">
        <f>+H293+(J294-H293)/'IMP-ATH'!$D$2</f>
        <v>18.262417354530008</v>
      </c>
      <c r="I294" s="38">
        <f>+I293+(J294-I293)/'IMP-ATH'!$D$4</f>
        <v>50.443661827193097</v>
      </c>
      <c r="J294" s="1">
        <v>30.922000000000001</v>
      </c>
      <c r="K294" s="1">
        <v>0.75700000000000001</v>
      </c>
      <c r="L294" s="1"/>
    </row>
    <row r="295" spans="1:12" x14ac:dyDescent="0.25">
      <c r="A295" s="30" t="s">
        <v>62</v>
      </c>
      <c r="B295" s="30"/>
      <c r="C295" s="31"/>
      <c r="D295" s="163"/>
      <c r="E295" s="163"/>
      <c r="F295" s="32">
        <v>41202</v>
      </c>
      <c r="G295" s="36">
        <f t="shared" si="4"/>
        <v>32.181244472663089</v>
      </c>
      <c r="H295" s="37">
        <f>+H294+(J295-H294)/'IMP-ATH'!$D$2</f>
        <v>15.653500589597151</v>
      </c>
      <c r="I295" s="38">
        <f>+I294+(J295-I294)/'IMP-ATH'!$D$4</f>
        <v>49.242622259878978</v>
      </c>
      <c r="J295" s="1"/>
      <c r="K295" s="1"/>
      <c r="L295" s="1">
        <f>SUM(J289:J296)</f>
        <v>81.277000000000001</v>
      </c>
    </row>
    <row r="296" spans="1:12" x14ac:dyDescent="0.25">
      <c r="A296" s="30" t="s">
        <v>63</v>
      </c>
      <c r="B296" s="30"/>
      <c r="C296" s="31"/>
      <c r="D296" s="163"/>
      <c r="E296" s="163"/>
      <c r="F296" s="32">
        <v>41203</v>
      </c>
      <c r="G296" s="36">
        <f t="shared" si="4"/>
        <v>33.589121670281827</v>
      </c>
      <c r="H296" s="37">
        <f>+H295+(J296-H295)/'IMP-ATH'!$D$2</f>
        <v>13.4172862196547</v>
      </c>
      <c r="I296" s="38">
        <f>+I295+(J296-I295)/'IMP-ATH'!$D$4</f>
        <v>48.070178872739</v>
      </c>
      <c r="J296" s="1"/>
      <c r="K296" s="1"/>
      <c r="L296" s="1"/>
    </row>
    <row r="297" spans="1:12" x14ac:dyDescent="0.25">
      <c r="A297" s="30" t="s">
        <v>58</v>
      </c>
      <c r="B297" s="30"/>
      <c r="C297" s="31"/>
      <c r="D297" s="163"/>
      <c r="E297" s="163"/>
      <c r="F297" s="32">
        <v>41204</v>
      </c>
      <c r="G297" s="36">
        <f t="shared" si="4"/>
        <v>34.652892653084301</v>
      </c>
      <c r="H297" s="37">
        <f>+H296+(J297-H296)/'IMP-ATH'!$D$2</f>
        <v>11.500531045418315</v>
      </c>
      <c r="I297" s="38">
        <f>+I296+(J297-I296)/'IMP-ATH'!$D$4</f>
        <v>46.925650804340449</v>
      </c>
      <c r="J297" s="1"/>
      <c r="K297" s="1"/>
      <c r="L297" s="1"/>
    </row>
    <row r="298" spans="1:12" x14ac:dyDescent="0.25">
      <c r="A298" s="30" t="s">
        <v>23</v>
      </c>
      <c r="B298" s="30"/>
      <c r="C298" s="31"/>
      <c r="D298" s="163"/>
      <c r="E298" s="163"/>
      <c r="F298" s="32">
        <v>41205</v>
      </c>
      <c r="G298" s="36">
        <f t="shared" si="4"/>
        <v>35.425119758922136</v>
      </c>
      <c r="H298" s="37">
        <f>+H297+(J298-H297)/'IMP-ATH'!$D$2</f>
        <v>9.857598038929984</v>
      </c>
      <c r="I298" s="38">
        <f>+I297+(J298-I297)/'IMP-ATH'!$D$4</f>
        <v>45.808373404237102</v>
      </c>
      <c r="J298" s="1"/>
      <c r="K298" s="1"/>
      <c r="L298" s="1"/>
    </row>
    <row r="299" spans="1:12" x14ac:dyDescent="0.25">
      <c r="A299" s="30" t="s">
        <v>59</v>
      </c>
      <c r="B299" s="30"/>
      <c r="C299" s="31"/>
      <c r="D299" s="163"/>
      <c r="E299" s="163"/>
      <c r="F299" s="32">
        <v>41206</v>
      </c>
      <c r="G299" s="36">
        <f t="shared" si="4"/>
        <v>35.950775365307116</v>
      </c>
      <c r="H299" s="37">
        <f>+H298+(J299-H298)/'IMP-ATH'!$D$2</f>
        <v>12.4269411762257</v>
      </c>
      <c r="I299" s="38">
        <f>+I298+(J299-I298)/'IMP-ATH'!$D$4</f>
        <v>45.380626418421933</v>
      </c>
      <c r="J299" s="1">
        <v>27.843</v>
      </c>
      <c r="K299" s="1">
        <v>0.68799999999999994</v>
      </c>
      <c r="L299" s="1"/>
    </row>
    <row r="300" spans="1:12" x14ac:dyDescent="0.25">
      <c r="A300" s="30" t="s">
        <v>60</v>
      </c>
      <c r="B300" s="30"/>
      <c r="C300" s="31"/>
      <c r="D300" s="163"/>
      <c r="E300" s="163"/>
      <c r="F300" s="32">
        <v>41207</v>
      </c>
      <c r="G300" s="36">
        <f t="shared" si="4"/>
        <v>32.953685242196229</v>
      </c>
      <c r="H300" s="37">
        <f>+H299+(J300-H299)/'IMP-ATH'!$D$2</f>
        <v>14.484092436764886</v>
      </c>
      <c r="I300" s="38">
        <f>+I299+(J300-I299)/'IMP-ATH'!$D$4</f>
        <v>44.938873408459507</v>
      </c>
      <c r="J300" s="1">
        <v>26.827000000000002</v>
      </c>
      <c r="K300" s="1">
        <v>0.69099999999999995</v>
      </c>
      <c r="L300" s="1"/>
    </row>
    <row r="301" spans="1:12" x14ac:dyDescent="0.25">
      <c r="A301" s="30" t="s">
        <v>61</v>
      </c>
      <c r="B301" s="30"/>
      <c r="C301" s="31"/>
      <c r="D301" s="163"/>
      <c r="E301" s="163"/>
      <c r="F301" s="32">
        <v>41208</v>
      </c>
      <c r="G301" s="36">
        <f t="shared" si="4"/>
        <v>30.454780971694621</v>
      </c>
      <c r="H301" s="37">
        <f>+H300+(J301-H300)/'IMP-ATH'!$D$2</f>
        <v>16.679936374369902</v>
      </c>
      <c r="I301" s="38">
        <f>+I300+(J301-I300)/'IMP-ATH'!$D$4</f>
        <v>44.57973356540095</v>
      </c>
      <c r="J301" s="1">
        <v>29.855</v>
      </c>
      <c r="K301" s="1">
        <v>0.68500000000000005</v>
      </c>
      <c r="L301" s="1"/>
    </row>
    <row r="302" spans="1:12" x14ac:dyDescent="0.25">
      <c r="A302" s="30" t="s">
        <v>62</v>
      </c>
      <c r="B302" s="30"/>
      <c r="C302" s="31"/>
      <c r="D302" s="163"/>
      <c r="E302" s="163"/>
      <c r="F302" s="32">
        <v>41209</v>
      </c>
      <c r="G302" s="36">
        <f t="shared" si="4"/>
        <v>27.899797191031048</v>
      </c>
      <c r="H302" s="37">
        <f>+H301+(J302-H301)/'IMP-ATH'!$D$2</f>
        <v>14.297088320888488</v>
      </c>
      <c r="I302" s="38">
        <f>+I301+(J302-I301)/'IMP-ATH'!$D$4</f>
        <v>43.518311337653309</v>
      </c>
      <c r="J302" s="1"/>
      <c r="K302" s="1"/>
      <c r="L302" s="1">
        <f>SUM(J296:J303)</f>
        <v>112.887</v>
      </c>
    </row>
    <row r="303" spans="1:12" x14ac:dyDescent="0.25">
      <c r="A303" s="30" t="s">
        <v>63</v>
      </c>
      <c r="B303" s="30"/>
      <c r="C303" s="31"/>
      <c r="D303" s="163"/>
      <c r="E303" s="163"/>
      <c r="F303" s="32">
        <v>41210</v>
      </c>
      <c r="G303" s="36">
        <f t="shared" si="4"/>
        <v>29.221223016764821</v>
      </c>
      <c r="H303" s="37">
        <f>+H302+(J303-H302)/'IMP-ATH'!$D$2</f>
        <v>16.306361417904419</v>
      </c>
      <c r="I303" s="38">
        <f>+I302+(J303-I302)/'IMP-ATH'!$D$4</f>
        <v>43.157446781994899</v>
      </c>
      <c r="J303" s="1">
        <v>28.361999999999998</v>
      </c>
      <c r="K303" s="1">
        <v>0.73</v>
      </c>
      <c r="L303" s="1"/>
    </row>
    <row r="304" spans="1:12" x14ac:dyDescent="0.25">
      <c r="A304" s="30" t="s">
        <v>58</v>
      </c>
      <c r="B304" s="30"/>
      <c r="C304" s="31"/>
      <c r="D304" s="163"/>
      <c r="E304" s="163"/>
      <c r="F304" s="32">
        <v>41211</v>
      </c>
      <c r="G304" s="36">
        <f t="shared" si="4"/>
        <v>26.85108536409048</v>
      </c>
      <c r="H304" s="37">
        <f>+H303+(J304-H303)/'IMP-ATH'!$D$2</f>
        <v>13.976881215346644</v>
      </c>
      <c r="I304" s="38">
        <f>+I303+(J304-I303)/'IMP-ATH'!$D$4</f>
        <v>42.129888525280734</v>
      </c>
      <c r="J304" s="1"/>
      <c r="K304" s="1"/>
      <c r="L304" s="1"/>
    </row>
    <row r="305" spans="1:12" x14ac:dyDescent="0.25">
      <c r="A305" s="30" t="s">
        <v>23</v>
      </c>
      <c r="B305" s="30"/>
      <c r="C305" s="31"/>
      <c r="D305" s="163"/>
      <c r="E305" s="163"/>
      <c r="F305" s="32">
        <v>41212</v>
      </c>
      <c r="G305" s="36">
        <f t="shared" si="4"/>
        <v>28.15300730993409</v>
      </c>
      <c r="H305" s="37">
        <f>+H304+(J305-H304)/'IMP-ATH'!$D$2</f>
        <v>16.216898184582838</v>
      </c>
      <c r="I305" s="38">
        <f>+I304+(J305-I304)/'IMP-ATH'!$D$4</f>
        <v>41.832914988964525</v>
      </c>
      <c r="J305" s="1">
        <v>29.657</v>
      </c>
      <c r="K305" s="1">
        <v>0.77400000000000002</v>
      </c>
      <c r="L305" s="1"/>
    </row>
    <row r="306" spans="1:12" x14ac:dyDescent="0.25">
      <c r="A306" s="30" t="s">
        <v>59</v>
      </c>
      <c r="B306" s="30"/>
      <c r="C306" s="31"/>
      <c r="D306" s="163"/>
      <c r="E306" s="163"/>
      <c r="F306" s="32">
        <v>41213</v>
      </c>
      <c r="G306" s="36">
        <f t="shared" si="4"/>
        <v>25.616016804381687</v>
      </c>
      <c r="H306" s="37">
        <f>+H305+(J306-H305)/'IMP-ATH'!$D$2</f>
        <v>17.432769872499577</v>
      </c>
      <c r="I306" s="38">
        <f>+I305+(J306-I305)/'IMP-ATH'!$D$4</f>
        <v>41.425655108274896</v>
      </c>
      <c r="J306" s="1">
        <v>24.728000000000002</v>
      </c>
      <c r="K306" s="1">
        <v>0.69399999999999995</v>
      </c>
      <c r="L306" s="1"/>
    </row>
    <row r="307" spans="1:12" x14ac:dyDescent="0.25">
      <c r="A307" s="30" t="s">
        <v>60</v>
      </c>
      <c r="B307" s="30"/>
      <c r="C307" s="31"/>
      <c r="D307" s="163"/>
      <c r="E307" s="163"/>
      <c r="F307" s="32">
        <v>41214</v>
      </c>
      <c r="G307" s="36">
        <f t="shared" si="4"/>
        <v>23.992885235775319</v>
      </c>
      <c r="H307" s="37">
        <f>+H306+(J307-H306)/'IMP-ATH'!$D$2</f>
        <v>14.94237417642821</v>
      </c>
      <c r="I307" s="38">
        <f>+I306+(J307-I306)/'IMP-ATH'!$D$4</f>
        <v>40.439329986649305</v>
      </c>
      <c r="J307" s="1"/>
      <c r="K307" s="1"/>
      <c r="L307" s="1"/>
    </row>
    <row r="308" spans="1:12" x14ac:dyDescent="0.25">
      <c r="A308" s="30" t="s">
        <v>61</v>
      </c>
      <c r="B308" s="30"/>
      <c r="C308" s="31"/>
      <c r="D308" s="163"/>
      <c r="E308" s="163"/>
      <c r="F308" s="32">
        <v>41215</v>
      </c>
      <c r="G308" s="36">
        <f t="shared" si="4"/>
        <v>25.496955810221095</v>
      </c>
      <c r="H308" s="37">
        <f>+H307+(J308-H307)/'IMP-ATH'!$D$2</f>
        <v>16.314035008367036</v>
      </c>
      <c r="I308" s="38">
        <f>+I307+(J308-I307)/'IMP-ATH'!$D$4</f>
        <v>40.060869748871944</v>
      </c>
      <c r="J308" s="1">
        <v>24.544</v>
      </c>
      <c r="K308" s="1">
        <v>0.76</v>
      </c>
      <c r="L308" s="1"/>
    </row>
    <row r="309" spans="1:12" x14ac:dyDescent="0.25">
      <c r="A309" s="30" t="s">
        <v>62</v>
      </c>
      <c r="B309" s="30"/>
      <c r="C309" s="31"/>
      <c r="D309" s="163"/>
      <c r="E309" s="163"/>
      <c r="F309" s="32">
        <v>41216</v>
      </c>
      <c r="G309" s="36">
        <f t="shared" si="4"/>
        <v>23.746834740504909</v>
      </c>
      <c r="H309" s="37">
        <f>+H308+(J309-H308)/'IMP-ATH'!$D$2</f>
        <v>26.595458578600315</v>
      </c>
      <c r="I309" s="38">
        <f>+I308+(J309-I308)/'IMP-ATH'!$D$4</f>
        <v>41.209039516755944</v>
      </c>
      <c r="J309" s="1">
        <v>88.284000000000006</v>
      </c>
      <c r="K309" s="1">
        <v>0.58599999999999997</v>
      </c>
      <c r="L309" s="1">
        <f>SUM(J303:J310)</f>
        <v>195.57499999999999</v>
      </c>
    </row>
    <row r="310" spans="1:12" x14ac:dyDescent="0.25">
      <c r="A310" s="30" t="s">
        <v>63</v>
      </c>
      <c r="B310" s="30"/>
      <c r="C310" s="31"/>
      <c r="D310" s="163"/>
      <c r="E310" s="163"/>
      <c r="F310" s="32">
        <v>41217</v>
      </c>
      <c r="G310" s="36">
        <f t="shared" si="4"/>
        <v>14.613580938155629</v>
      </c>
      <c r="H310" s="37">
        <f>+H309+(J310-H309)/'IMP-ATH'!$D$2</f>
        <v>22.796107353085983</v>
      </c>
      <c r="I310" s="38">
        <f>+I309+(J310-I309)/'IMP-ATH'!$D$4</f>
        <v>40.227871909214137</v>
      </c>
      <c r="J310" s="1"/>
      <c r="K310" s="1"/>
      <c r="L310" s="1"/>
    </row>
    <row r="311" spans="1:12" x14ac:dyDescent="0.25">
      <c r="A311" s="30" t="s">
        <v>58</v>
      </c>
      <c r="B311" s="30"/>
      <c r="C311" s="31"/>
      <c r="D311" s="163"/>
      <c r="E311" s="163"/>
      <c r="F311" s="32">
        <v>41218</v>
      </c>
      <c r="G311" s="36">
        <f t="shared" si="4"/>
        <v>17.431764556128154</v>
      </c>
      <c r="H311" s="37">
        <f>+H310+(J311-H310)/'IMP-ATH'!$D$2</f>
        <v>19.539520588359412</v>
      </c>
      <c r="I311" s="38">
        <f>+I310+(J311-I310)/'IMP-ATH'!$D$4</f>
        <v>39.270065435185231</v>
      </c>
      <c r="J311" s="1"/>
      <c r="K311" s="1"/>
      <c r="L311" s="1"/>
    </row>
    <row r="312" spans="1:12" x14ac:dyDescent="0.25">
      <c r="A312" s="30" t="s">
        <v>23</v>
      </c>
      <c r="B312" s="30"/>
      <c r="C312" s="31"/>
      <c r="D312" s="163"/>
      <c r="E312" s="163"/>
      <c r="F312" s="32">
        <v>41219</v>
      </c>
      <c r="G312" s="36">
        <f t="shared" si="4"/>
        <v>19.730544846825818</v>
      </c>
      <c r="H312" s="37">
        <f>+H311+(J312-H311)/'IMP-ATH'!$D$2</f>
        <v>21.484446218593781</v>
      </c>
      <c r="I312" s="38">
        <f>+I311+(J312-I311)/'IMP-ATH'!$D$4</f>
        <v>39.124444829585585</v>
      </c>
      <c r="J312" s="1">
        <v>33.154000000000003</v>
      </c>
      <c r="K312" s="1">
        <v>0.72</v>
      </c>
      <c r="L312" s="1"/>
    </row>
    <row r="313" spans="1:12" x14ac:dyDescent="0.25">
      <c r="A313" s="30" t="s">
        <v>59</v>
      </c>
      <c r="B313" s="30"/>
      <c r="C313" s="31"/>
      <c r="D313" s="163"/>
      <c r="E313" s="163"/>
      <c r="F313" s="32">
        <v>41220</v>
      </c>
      <c r="G313" s="36">
        <f t="shared" si="4"/>
        <v>17.639998610991803</v>
      </c>
      <c r="H313" s="37">
        <f>+H312+(J313-H312)/'IMP-ATH'!$D$2</f>
        <v>18.415239615937526</v>
      </c>
      <c r="I313" s="38">
        <f>+I312+(J313-I312)/'IMP-ATH'!$D$4</f>
        <v>38.192910428881163</v>
      </c>
      <c r="J313" s="1"/>
      <c r="K313" s="1"/>
      <c r="L313" s="1"/>
    </row>
    <row r="314" spans="1:12" x14ac:dyDescent="0.25">
      <c r="A314" s="30" t="s">
        <v>60</v>
      </c>
      <c r="B314" s="30"/>
      <c r="C314" s="31"/>
      <c r="D314" s="163"/>
      <c r="E314" s="163"/>
      <c r="F314" s="32">
        <v>41221</v>
      </c>
      <c r="G314" s="36">
        <f t="shared" si="4"/>
        <v>19.777670812943636</v>
      </c>
      <c r="H314" s="37">
        <f>+H313+(J314-H313)/'IMP-ATH'!$D$2</f>
        <v>20.326491099375023</v>
      </c>
      <c r="I314" s="38">
        <f>+I313+(J314-I313)/'IMP-ATH'!$D$4</f>
        <v>38.040555418669705</v>
      </c>
      <c r="J314" s="1">
        <v>31.794</v>
      </c>
      <c r="K314" s="1">
        <v>0.746</v>
      </c>
      <c r="L314" s="1"/>
    </row>
    <row r="315" spans="1:12" x14ac:dyDescent="0.25">
      <c r="A315" s="30" t="s">
        <v>61</v>
      </c>
      <c r="B315" s="30"/>
      <c r="C315" s="31"/>
      <c r="D315" s="163"/>
      <c r="E315" s="163"/>
      <c r="F315" s="32">
        <v>41222</v>
      </c>
      <c r="G315" s="36">
        <f t="shared" si="4"/>
        <v>17.714064319294682</v>
      </c>
      <c r="H315" s="37">
        <f>+H314+(J315-H314)/'IMP-ATH'!$D$2</f>
        <v>17.422706656607161</v>
      </c>
      <c r="I315" s="38">
        <f>+I314+(J315-I314)/'IMP-ATH'!$D$4</f>
        <v>37.134827908701375</v>
      </c>
      <c r="J315" s="1"/>
      <c r="K315" s="1"/>
      <c r="L315" s="1"/>
    </row>
    <row r="316" spans="1:12" x14ac:dyDescent="0.25">
      <c r="A316" s="30" t="s">
        <v>62</v>
      </c>
      <c r="B316" s="30"/>
      <c r="C316" s="31"/>
      <c r="D316" s="163"/>
      <c r="E316" s="163"/>
      <c r="F316" s="32">
        <v>41223</v>
      </c>
      <c r="G316" s="36">
        <f t="shared" si="4"/>
        <v>19.712121252094214</v>
      </c>
      <c r="H316" s="37">
        <f>+H315+(J316-H315)/'IMP-ATH'!$D$2</f>
        <v>14.933748562806137</v>
      </c>
      <c r="I316" s="38">
        <f>+I315+(J316-I315)/'IMP-ATH'!$D$4</f>
        <v>36.250665339446577</v>
      </c>
      <c r="J316" s="1"/>
      <c r="K316" s="1"/>
      <c r="L316" s="1">
        <f>SUM(J310:J317)</f>
        <v>103.88300000000001</v>
      </c>
    </row>
    <row r="317" spans="1:12" x14ac:dyDescent="0.25">
      <c r="A317" s="30" t="s">
        <v>63</v>
      </c>
      <c r="B317" s="30"/>
      <c r="C317" s="31"/>
      <c r="D317" s="163"/>
      <c r="E317" s="163"/>
      <c r="F317" s="32">
        <v>41224</v>
      </c>
      <c r="G317" s="36">
        <f t="shared" si="4"/>
        <v>21.31691677664044</v>
      </c>
      <c r="H317" s="37">
        <f>+H316+(J317-H316)/'IMP-ATH'!$D$2</f>
        <v>18.362498768119547</v>
      </c>
      <c r="I317" s="38">
        <f>+I316+(J317-I316)/'IMP-ATH'!$D$4</f>
        <v>36.314578069459756</v>
      </c>
      <c r="J317" s="1">
        <v>38.935000000000002</v>
      </c>
      <c r="K317" s="1">
        <v>0.745</v>
      </c>
      <c r="L317" s="1"/>
    </row>
    <row r="318" spans="1:12" x14ac:dyDescent="0.25">
      <c r="A318" s="30" t="s">
        <v>58</v>
      </c>
      <c r="B318" s="30"/>
      <c r="C318" s="31"/>
      <c r="D318" s="163"/>
      <c r="E318" s="163"/>
      <c r="F318" s="32">
        <v>41225</v>
      </c>
      <c r="G318" s="36">
        <f t="shared" si="4"/>
        <v>17.952079301340209</v>
      </c>
      <c r="H318" s="37">
        <f>+H317+(J318-H317)/'IMP-ATH'!$D$2</f>
        <v>15.739284658388183</v>
      </c>
      <c r="I318" s="38">
        <f>+I317+(J318-I317)/'IMP-ATH'!$D$4</f>
        <v>35.449945258282142</v>
      </c>
      <c r="J318" s="1"/>
      <c r="K318" s="1"/>
      <c r="L318" s="1"/>
    </row>
    <row r="319" spans="1:12" x14ac:dyDescent="0.25">
      <c r="A319" s="30" t="s">
        <v>23</v>
      </c>
      <c r="B319" s="30"/>
      <c r="C319" s="31"/>
      <c r="D319" s="163"/>
      <c r="E319" s="163"/>
      <c r="F319" s="32">
        <v>41226</v>
      </c>
      <c r="G319" s="36">
        <f t="shared" si="4"/>
        <v>19.710660599893959</v>
      </c>
      <c r="H319" s="37">
        <f>+H318+(J319-H318)/'IMP-ATH'!$D$2</f>
        <v>13.490815421475585</v>
      </c>
      <c r="I319" s="38">
        <f>+I318+(J319-I318)/'IMP-ATH'!$D$4</f>
        <v>34.605898942608761</v>
      </c>
      <c r="J319" s="1"/>
      <c r="K319" s="1"/>
      <c r="L319" s="1"/>
    </row>
    <row r="320" spans="1:12" x14ac:dyDescent="0.25">
      <c r="A320" s="30" t="s">
        <v>59</v>
      </c>
      <c r="B320" s="30"/>
      <c r="C320" s="31"/>
      <c r="D320" s="163"/>
      <c r="E320" s="163"/>
      <c r="F320" s="32">
        <v>41227</v>
      </c>
      <c r="G320" s="36">
        <f t="shared" si="4"/>
        <v>21.115083521133176</v>
      </c>
      <c r="H320" s="37">
        <f>+H319+(J320-H319)/'IMP-ATH'!$D$2</f>
        <v>11.563556075550501</v>
      </c>
      <c r="I320" s="38">
        <f>+I319+(J320-I319)/'IMP-ATH'!$D$4</f>
        <v>33.781948967784743</v>
      </c>
      <c r="J320" s="1"/>
      <c r="K320" s="1"/>
      <c r="L320" s="1"/>
    </row>
    <row r="321" spans="1:12" x14ac:dyDescent="0.25">
      <c r="A321" s="30" t="s">
        <v>60</v>
      </c>
      <c r="B321" s="30"/>
      <c r="C321" s="31"/>
      <c r="D321" s="163"/>
      <c r="E321" s="163"/>
      <c r="F321" s="32">
        <v>41228</v>
      </c>
      <c r="G321" s="36">
        <f t="shared" si="4"/>
        <v>22.218392892234242</v>
      </c>
      <c r="H321" s="37">
        <f>+H320+(J321-H320)/'IMP-ATH'!$D$2</f>
        <v>9.9116194933290007</v>
      </c>
      <c r="I321" s="38">
        <f>+I320+(J321-I320)/'IMP-ATH'!$D$4</f>
        <v>32.977616849504152</v>
      </c>
      <c r="J321" s="1"/>
      <c r="K321" s="1"/>
      <c r="L321" s="1"/>
    </row>
    <row r="322" spans="1:12" x14ac:dyDescent="0.25">
      <c r="A322" s="30" t="s">
        <v>61</v>
      </c>
      <c r="B322" s="30"/>
      <c r="C322" s="31"/>
      <c r="D322" s="163"/>
      <c r="E322" s="163"/>
      <c r="F322" s="32">
        <v>41229</v>
      </c>
      <c r="G322" s="36">
        <f t="shared" si="4"/>
        <v>23.065997356175153</v>
      </c>
      <c r="H322" s="37">
        <f>+H321+(J322-H321)/'IMP-ATH'!$D$2</f>
        <v>14.451673851424857</v>
      </c>
      <c r="I322" s="38">
        <f>+I321+(J322-I321)/'IMP-ATH'!$D$4</f>
        <v>33.185102162611194</v>
      </c>
      <c r="J322" s="1">
        <v>41.692</v>
      </c>
      <c r="K322" s="1">
        <v>0.80600000000000005</v>
      </c>
      <c r="L322" s="1"/>
    </row>
    <row r="323" spans="1:12" x14ac:dyDescent="0.25">
      <c r="A323" s="30" t="s">
        <v>62</v>
      </c>
      <c r="B323" s="30"/>
      <c r="C323" s="31"/>
      <c r="D323" s="163"/>
      <c r="E323" s="163"/>
      <c r="F323" s="32">
        <v>41230</v>
      </c>
      <c r="G323" s="36">
        <f t="shared" si="4"/>
        <v>18.733428311186337</v>
      </c>
      <c r="H323" s="37">
        <f>+H322+(J323-H322)/'IMP-ATH'!$D$2</f>
        <v>12.387149015507021</v>
      </c>
      <c r="I323" s="38">
        <f>+I322+(J323-I322)/'IMP-ATH'!$D$4</f>
        <v>32.394980682549026</v>
      </c>
      <c r="J323" s="1"/>
      <c r="K323" s="1"/>
      <c r="L323" s="1">
        <f>SUM(J317:J324)</f>
        <v>100.92700000000001</v>
      </c>
    </row>
    <row r="324" spans="1:12" x14ac:dyDescent="0.25">
      <c r="A324" s="30" t="s">
        <v>63</v>
      </c>
      <c r="B324" s="30"/>
      <c r="C324" s="31"/>
      <c r="D324" s="163"/>
      <c r="E324" s="163"/>
      <c r="F324" s="32">
        <v>41231</v>
      </c>
      <c r="G324" s="36">
        <f t="shared" si="4"/>
        <v>20.007831667042005</v>
      </c>
      <c r="H324" s="37">
        <f>+H323+(J324-H323)/'IMP-ATH'!$D$2</f>
        <v>13.517556299006017</v>
      </c>
      <c r="I324" s="38">
        <f>+I323+(J324-I323)/'IMP-ATH'!$D$4</f>
        <v>32.107004952012147</v>
      </c>
      <c r="J324" s="1">
        <v>20.3</v>
      </c>
      <c r="K324" s="1">
        <v>0.64100000000000001</v>
      </c>
      <c r="L324" s="1"/>
    </row>
    <row r="325" spans="1:12" x14ac:dyDescent="0.25">
      <c r="A325" s="30" t="s">
        <v>58</v>
      </c>
      <c r="B325" s="30"/>
      <c r="C325" s="31"/>
      <c r="D325" s="163"/>
      <c r="E325" s="163"/>
      <c r="F325" s="32">
        <v>41232</v>
      </c>
      <c r="G325" s="36">
        <f t="shared" ref="G325:G388" si="5">+I324-H324</f>
        <v>18.58944865300613</v>
      </c>
      <c r="H325" s="37">
        <f>+H324+(J325-H324)/'IMP-ATH'!$D$2</f>
        <v>11.586476827719443</v>
      </c>
      <c r="I325" s="38">
        <f>+I324+(J325-I324)/'IMP-ATH'!$D$4</f>
        <v>31.342552453154717</v>
      </c>
      <c r="J325" s="1"/>
      <c r="K325" s="1"/>
      <c r="L325" s="1"/>
    </row>
    <row r="326" spans="1:12" x14ac:dyDescent="0.25">
      <c r="A326" s="30" t="s">
        <v>23</v>
      </c>
      <c r="B326" s="30"/>
      <c r="C326" s="31"/>
      <c r="D326" s="163"/>
      <c r="E326" s="163"/>
      <c r="F326" s="32">
        <v>41233</v>
      </c>
      <c r="G326" s="36">
        <f t="shared" si="5"/>
        <v>19.756075625435273</v>
      </c>
      <c r="H326" s="37">
        <f>+H325+(J326-H325)/'IMP-ATH'!$D$2</f>
        <v>14.298837280902379</v>
      </c>
      <c r="I326" s="38">
        <f>+I325+(J326-I325)/'IMP-ATH'!$D$4</f>
        <v>31.324229775698651</v>
      </c>
      <c r="J326" s="1">
        <v>30.573</v>
      </c>
      <c r="K326" s="1">
        <v>0.70699999999999996</v>
      </c>
      <c r="L326" s="1"/>
    </row>
    <row r="327" spans="1:12" x14ac:dyDescent="0.25">
      <c r="A327" s="30" t="s">
        <v>59</v>
      </c>
      <c r="B327" s="30"/>
      <c r="C327" s="31"/>
      <c r="D327" s="163"/>
      <c r="E327" s="163"/>
      <c r="F327" s="32">
        <v>41234</v>
      </c>
      <c r="G327" s="36">
        <f t="shared" si="5"/>
        <v>17.025392494796272</v>
      </c>
      <c r="H327" s="37">
        <f>+H326+(J327-H326)/'IMP-ATH'!$D$2</f>
        <v>19.297860526487753</v>
      </c>
      <c r="I327" s="38">
        <f>+I326+(J327-I326)/'IMP-ATH'!$D$4</f>
        <v>31.752033828658206</v>
      </c>
      <c r="J327" s="1">
        <v>49.292000000000002</v>
      </c>
      <c r="K327" s="1">
        <v>0.76600000000000001</v>
      </c>
      <c r="L327" s="1"/>
    </row>
    <row r="328" spans="1:12" x14ac:dyDescent="0.25">
      <c r="A328" s="30" t="s">
        <v>60</v>
      </c>
      <c r="B328" s="30"/>
      <c r="C328" s="31"/>
      <c r="D328" s="163"/>
      <c r="E328" s="163"/>
      <c r="F328" s="32">
        <v>41235</v>
      </c>
      <c r="G328" s="36">
        <f t="shared" si="5"/>
        <v>12.454173302170453</v>
      </c>
      <c r="H328" s="37">
        <f>+H327+(J328-H327)/'IMP-ATH'!$D$2</f>
        <v>16.541023308418072</v>
      </c>
      <c r="I328" s="38">
        <f>+I327+(J328-I327)/'IMP-ATH'!$D$4</f>
        <v>30.996033023213965</v>
      </c>
      <c r="J328" s="1"/>
      <c r="K328" s="1"/>
      <c r="L328" s="1"/>
    </row>
    <row r="329" spans="1:12" x14ac:dyDescent="0.25">
      <c r="A329" s="30" t="s">
        <v>61</v>
      </c>
      <c r="B329" s="30"/>
      <c r="C329" s="31"/>
      <c r="D329" s="163"/>
      <c r="E329" s="163"/>
      <c r="F329" s="32">
        <v>41236</v>
      </c>
      <c r="G329" s="36">
        <f t="shared" si="5"/>
        <v>14.455009714795892</v>
      </c>
      <c r="H329" s="37">
        <f>+H328+(J329-H328)/'IMP-ATH'!$D$2</f>
        <v>14.178019978644063</v>
      </c>
      <c r="I329" s="38">
        <f>+I328+(J329-I328)/'IMP-ATH'!$D$4</f>
        <v>30.258032236946967</v>
      </c>
      <c r="J329" s="1"/>
      <c r="K329" s="1"/>
      <c r="L329" s="1"/>
    </row>
    <row r="330" spans="1:12" x14ac:dyDescent="0.25">
      <c r="A330" s="30" t="s">
        <v>62</v>
      </c>
      <c r="B330" s="30"/>
      <c r="C330" s="31"/>
      <c r="D330" s="163"/>
      <c r="E330" s="163"/>
      <c r="F330" s="32">
        <v>41237</v>
      </c>
      <c r="G330" s="36">
        <f t="shared" si="5"/>
        <v>16.080012258302904</v>
      </c>
      <c r="H330" s="37">
        <f>+H329+(J330-H329)/'IMP-ATH'!$D$2</f>
        <v>18.930445695980623</v>
      </c>
      <c r="I330" s="38">
        <f>+I329+(J330-I329)/'IMP-ATH'!$D$4</f>
        <v>30.667245755114898</v>
      </c>
      <c r="J330" s="1">
        <v>47.445</v>
      </c>
      <c r="K330" s="1">
        <v>0.748</v>
      </c>
      <c r="L330" s="1">
        <f>SUM(J324:J331)</f>
        <v>186.40300000000002</v>
      </c>
    </row>
    <row r="331" spans="1:12" x14ac:dyDescent="0.25">
      <c r="A331" s="30" t="s">
        <v>63</v>
      </c>
      <c r="B331" s="30"/>
      <c r="C331" s="31"/>
      <c r="D331" s="163"/>
      <c r="E331" s="163"/>
      <c r="F331" s="32">
        <v>41238</v>
      </c>
      <c r="G331" s="36">
        <f t="shared" si="5"/>
        <v>11.736800059134275</v>
      </c>
      <c r="H331" s="37">
        <f>+H330+(J331-H330)/'IMP-ATH'!$D$2</f>
        <v>21.767953453697675</v>
      </c>
      <c r="I331" s="38">
        <f>+I330+(J331-I330)/'IMP-ATH'!$D$4</f>
        <v>30.860716094278828</v>
      </c>
      <c r="J331" s="1">
        <v>38.792999999999999</v>
      </c>
      <c r="K331" s="1">
        <v>0.76600000000000001</v>
      </c>
      <c r="L331" s="1"/>
    </row>
    <row r="332" spans="1:12" x14ac:dyDescent="0.25">
      <c r="A332" s="30" t="s">
        <v>58</v>
      </c>
      <c r="B332" s="30"/>
      <c r="C332" s="31"/>
      <c r="D332" s="163"/>
      <c r="E332" s="163"/>
      <c r="F332" s="32">
        <v>41239</v>
      </c>
      <c r="G332" s="36">
        <f t="shared" si="5"/>
        <v>9.092762640581153</v>
      </c>
      <c r="H332" s="37">
        <f>+H331+(J332-H331)/'IMP-ATH'!$D$2</f>
        <v>18.65824581745515</v>
      </c>
      <c r="I332" s="38">
        <f>+I331+(J332-I331)/'IMP-ATH'!$D$4</f>
        <v>30.125937139653143</v>
      </c>
      <c r="J332" s="1"/>
      <c r="K332" s="1"/>
      <c r="L332" s="1"/>
    </row>
    <row r="333" spans="1:12" x14ac:dyDescent="0.25">
      <c r="A333" s="30" t="s">
        <v>23</v>
      </c>
      <c r="B333" s="30"/>
      <c r="C333" s="31"/>
      <c r="D333" s="163"/>
      <c r="E333" s="163"/>
      <c r="F333" s="32">
        <v>41240</v>
      </c>
      <c r="G333" s="36">
        <f t="shared" si="5"/>
        <v>11.467691322197993</v>
      </c>
      <c r="H333" s="37">
        <f>+H332+(J333-H332)/'IMP-ATH'!$D$2</f>
        <v>15.992782129247271</v>
      </c>
      <c r="I333" s="38">
        <f>+I332+(J333-I332)/'IMP-ATH'!$D$4</f>
        <v>29.408652922042354</v>
      </c>
      <c r="J333" s="1"/>
      <c r="K333" s="1"/>
      <c r="L333" s="1"/>
    </row>
    <row r="334" spans="1:12" x14ac:dyDescent="0.25">
      <c r="A334" s="30" t="s">
        <v>59</v>
      </c>
      <c r="B334" s="30"/>
      <c r="C334" s="31"/>
      <c r="D334" s="163"/>
      <c r="E334" s="163"/>
      <c r="F334" s="32">
        <v>41241</v>
      </c>
      <c r="G334" s="36">
        <f t="shared" si="5"/>
        <v>13.415870792795083</v>
      </c>
      <c r="H334" s="37">
        <f>+H333+(J334-H333)/'IMP-ATH'!$D$2</f>
        <v>19.96467039649766</v>
      </c>
      <c r="I334" s="38">
        <f>+I333+(J334-I333)/'IMP-ATH'!$D$4</f>
        <v>29.751208804850869</v>
      </c>
      <c r="J334" s="1">
        <v>43.795999999999999</v>
      </c>
      <c r="K334" s="1">
        <v>0.73</v>
      </c>
      <c r="L334" s="1"/>
    </row>
    <row r="335" spans="1:12" x14ac:dyDescent="0.25">
      <c r="A335" s="30" t="s">
        <v>60</v>
      </c>
      <c r="B335" s="30"/>
      <c r="C335" s="31"/>
      <c r="D335" s="163"/>
      <c r="E335" s="163"/>
      <c r="F335" s="32">
        <v>41242</v>
      </c>
      <c r="G335" s="36">
        <f t="shared" si="5"/>
        <v>9.7865384083532092</v>
      </c>
      <c r="H335" s="37">
        <f>+H334+(J335-H334)/'IMP-ATH'!$D$2</f>
        <v>17.112574625569422</v>
      </c>
      <c r="I335" s="38">
        <f>+I334+(J335-I334)/'IMP-ATH'!$D$4</f>
        <v>29.042846690449657</v>
      </c>
      <c r="J335" s="1"/>
      <c r="K335" s="1"/>
      <c r="L335" s="1"/>
    </row>
    <row r="336" spans="1:12" x14ac:dyDescent="0.25">
      <c r="A336" s="30" t="s">
        <v>61</v>
      </c>
      <c r="B336" s="30"/>
      <c r="C336" s="31"/>
      <c r="D336" s="163"/>
      <c r="E336" s="163"/>
      <c r="F336" s="32">
        <v>41243</v>
      </c>
      <c r="G336" s="36">
        <f t="shared" si="5"/>
        <v>11.930272064880235</v>
      </c>
      <c r="H336" s="37">
        <f>+H335+(J336-H335)/'IMP-ATH'!$D$2</f>
        <v>20.23563539334522</v>
      </c>
      <c r="I336" s="38">
        <f>+I335+(J336-I335)/'IMP-ATH'!$D$4</f>
        <v>29.279302721629428</v>
      </c>
      <c r="J336" s="1">
        <v>38.973999999999997</v>
      </c>
      <c r="K336" s="1">
        <v>0.751</v>
      </c>
      <c r="L336" s="1"/>
    </row>
    <row r="337" spans="1:12" x14ac:dyDescent="0.25">
      <c r="A337" s="30" t="s">
        <v>62</v>
      </c>
      <c r="B337" s="30"/>
      <c r="C337" s="31"/>
      <c r="D337" s="163"/>
      <c r="E337" s="163"/>
      <c r="F337" s="32">
        <v>41244</v>
      </c>
      <c r="G337" s="36">
        <f t="shared" si="5"/>
        <v>9.0436673282842079</v>
      </c>
      <c r="H337" s="37">
        <f>+H336+(J337-H336)/'IMP-ATH'!$D$2</f>
        <v>23.089544622867333</v>
      </c>
      <c r="I337" s="38">
        <f>+I336+(J337-I336)/'IMP-ATH'!$D$4</f>
        <v>29.539628847304918</v>
      </c>
      <c r="J337" s="1">
        <v>40.213000000000001</v>
      </c>
      <c r="K337" s="1">
        <v>0.75900000000000001</v>
      </c>
      <c r="L337" s="1">
        <f>SUM(J331:J338)</f>
        <v>161.77599999999998</v>
      </c>
    </row>
    <row r="338" spans="1:12" x14ac:dyDescent="0.25">
      <c r="A338" s="30" t="s">
        <v>63</v>
      </c>
      <c r="B338" s="30"/>
      <c r="C338" s="31"/>
      <c r="D338" s="163"/>
      <c r="E338" s="163"/>
      <c r="F338" s="32">
        <v>41245</v>
      </c>
      <c r="G338" s="36">
        <f t="shared" si="5"/>
        <v>6.4500842244375853</v>
      </c>
      <c r="H338" s="37">
        <f>+H337+(J338-H337)/'IMP-ATH'!$D$2</f>
        <v>19.791038248172001</v>
      </c>
      <c r="I338" s="38">
        <f>+I337+(J338-I337)/'IMP-ATH'!$D$4</f>
        <v>28.836304350940516</v>
      </c>
      <c r="J338" s="1"/>
      <c r="K338" s="1"/>
      <c r="L338" s="1"/>
    </row>
    <row r="339" spans="1:12" x14ac:dyDescent="0.25">
      <c r="A339" s="30" t="s">
        <v>58</v>
      </c>
      <c r="B339" s="30"/>
      <c r="C339" s="31"/>
      <c r="D339" s="163"/>
      <c r="E339" s="163"/>
      <c r="F339" s="32">
        <v>41246</v>
      </c>
      <c r="G339" s="36">
        <f t="shared" si="5"/>
        <v>9.0452661027685153</v>
      </c>
      <c r="H339" s="37">
        <f>+H338+(J339-H338)/'IMP-ATH'!$D$2</f>
        <v>16.963747069861714</v>
      </c>
      <c r="I339" s="38">
        <f>+I338+(J339-I338)/'IMP-ATH'!$D$4</f>
        <v>28.149725675918123</v>
      </c>
      <c r="J339" s="1"/>
      <c r="K339" s="1"/>
      <c r="L339" s="1"/>
    </row>
    <row r="340" spans="1:12" x14ac:dyDescent="0.25">
      <c r="A340" s="30" t="s">
        <v>23</v>
      </c>
      <c r="B340" s="30"/>
      <c r="C340" s="31"/>
      <c r="D340" s="163"/>
      <c r="E340" s="163"/>
      <c r="F340" s="32">
        <v>41247</v>
      </c>
      <c r="G340" s="36">
        <f t="shared" si="5"/>
        <v>11.185978606056409</v>
      </c>
      <c r="H340" s="37">
        <f>+H339+(J340-H339)/'IMP-ATH'!$D$2</f>
        <v>20.12992605988147</v>
      </c>
      <c r="I340" s="38">
        <f>+I339+(J340-I339)/'IMP-ATH'!$D$4</f>
        <v>28.411089350301026</v>
      </c>
      <c r="J340" s="1">
        <v>39.127000000000002</v>
      </c>
      <c r="K340" s="1">
        <v>0.80900000000000005</v>
      </c>
      <c r="L340" s="1"/>
    </row>
    <row r="341" spans="1:12" x14ac:dyDescent="0.25">
      <c r="A341" s="30" t="s">
        <v>59</v>
      </c>
      <c r="B341" s="30"/>
      <c r="C341" s="31"/>
      <c r="D341" s="163"/>
      <c r="E341" s="163"/>
      <c r="F341" s="32">
        <v>41248</v>
      </c>
      <c r="G341" s="36">
        <f t="shared" si="5"/>
        <v>8.2811632904195562</v>
      </c>
      <c r="H341" s="37">
        <f>+H340+(J341-H340)/'IMP-ATH'!$D$2</f>
        <v>21.73665090846983</v>
      </c>
      <c r="I341" s="38">
        <f>+I340+(J341-I340)/'IMP-ATH'!$D$4</f>
        <v>28.481706270531955</v>
      </c>
      <c r="J341" s="1">
        <v>31.376999999999999</v>
      </c>
      <c r="K341" s="1">
        <v>0.72799999999999998</v>
      </c>
      <c r="L341" s="1"/>
    </row>
    <row r="342" spans="1:12" x14ac:dyDescent="0.25">
      <c r="A342" s="30" t="s">
        <v>60</v>
      </c>
      <c r="B342" s="30"/>
      <c r="C342" s="31"/>
      <c r="D342" s="163"/>
      <c r="E342" s="163"/>
      <c r="F342" s="32">
        <v>41249</v>
      </c>
      <c r="G342" s="36">
        <f t="shared" si="5"/>
        <v>6.745055362062125</v>
      </c>
      <c r="H342" s="37">
        <f>+H341+(J342-H341)/'IMP-ATH'!$D$2</f>
        <v>18.631415064402713</v>
      </c>
      <c r="I342" s="38">
        <f>+I341+(J342-I341)/'IMP-ATH'!$D$4</f>
        <v>27.803570406947863</v>
      </c>
      <c r="J342" s="1"/>
      <c r="K342" s="1"/>
      <c r="L342" s="1"/>
    </row>
    <row r="343" spans="1:12" x14ac:dyDescent="0.25">
      <c r="A343" s="30" t="s">
        <v>61</v>
      </c>
      <c r="B343" s="30"/>
      <c r="C343" s="31"/>
      <c r="D343" s="163"/>
      <c r="E343" s="163"/>
      <c r="F343" s="32">
        <v>41250</v>
      </c>
      <c r="G343" s="36">
        <f t="shared" si="5"/>
        <v>9.1721553425451496</v>
      </c>
      <c r="H343" s="37">
        <f>+H342+(J343-H342)/'IMP-ATH'!$D$2</f>
        <v>21.935355769488041</v>
      </c>
      <c r="I343" s="38">
        <f>+I342+(J343-I342)/'IMP-ATH'!$D$4</f>
        <v>28.135842540115771</v>
      </c>
      <c r="J343" s="1">
        <v>41.759</v>
      </c>
      <c r="K343" s="1">
        <v>0.77800000000000002</v>
      </c>
      <c r="L343" s="1"/>
    </row>
    <row r="344" spans="1:12" x14ac:dyDescent="0.25">
      <c r="A344" s="30" t="s">
        <v>62</v>
      </c>
      <c r="B344" s="30"/>
      <c r="C344" s="31"/>
      <c r="D344" s="163"/>
      <c r="E344" s="163"/>
      <c r="F344" s="32">
        <v>41251</v>
      </c>
      <c r="G344" s="36">
        <f t="shared" si="5"/>
        <v>6.2004867706277302</v>
      </c>
      <c r="H344" s="37">
        <f>+H343+(J344-H343)/'IMP-ATH'!$D$2</f>
        <v>18.801733516704036</v>
      </c>
      <c r="I344" s="38">
        <f>+I343+(J344-I343)/'IMP-ATH'!$D$4</f>
        <v>27.465941527255872</v>
      </c>
      <c r="J344" s="1"/>
      <c r="K344" s="1"/>
      <c r="L344" s="1">
        <f>SUM(J338:J345)</f>
        <v>154.97900000000001</v>
      </c>
    </row>
    <row r="345" spans="1:12" x14ac:dyDescent="0.25">
      <c r="A345" s="30" t="s">
        <v>63</v>
      </c>
      <c r="B345" s="30"/>
      <c r="C345" s="31"/>
      <c r="D345" s="163"/>
      <c r="E345" s="163"/>
      <c r="F345" s="32">
        <v>41252</v>
      </c>
      <c r="G345" s="36">
        <f t="shared" si="5"/>
        <v>8.6642080105518353</v>
      </c>
      <c r="H345" s="37">
        <f>+H344+(J345-H344)/'IMP-ATH'!$D$2</f>
        <v>22.218057300032033</v>
      </c>
      <c r="I345" s="38">
        <f>+I344+(J345-I344)/'IMP-ATH'!$D$4</f>
        <v>27.829038157559303</v>
      </c>
      <c r="J345" s="1">
        <v>42.716000000000001</v>
      </c>
      <c r="K345" s="1">
        <v>0.78600000000000003</v>
      </c>
      <c r="L345" s="1"/>
    </row>
    <row r="346" spans="1:12" x14ac:dyDescent="0.25">
      <c r="A346" s="30" t="s">
        <v>58</v>
      </c>
      <c r="B346" s="30"/>
      <c r="C346" s="31"/>
      <c r="D346" s="163"/>
      <c r="E346" s="163"/>
      <c r="F346" s="32">
        <v>41253</v>
      </c>
      <c r="G346" s="36">
        <f t="shared" si="5"/>
        <v>5.6109808575272702</v>
      </c>
      <c r="H346" s="37">
        <f>+H345+(J346-H345)/'IMP-ATH'!$D$2</f>
        <v>19.044049114313172</v>
      </c>
      <c r="I346" s="38">
        <f>+I345+(J346-I345)/'IMP-ATH'!$D$4</f>
        <v>27.16644201095075</v>
      </c>
      <c r="J346" s="1"/>
      <c r="K346" s="1"/>
      <c r="L346" s="1"/>
    </row>
    <row r="347" spans="1:12" x14ac:dyDescent="0.25">
      <c r="A347" s="30" t="s">
        <v>23</v>
      </c>
      <c r="B347" s="30"/>
      <c r="C347" s="31"/>
      <c r="D347" s="163"/>
      <c r="E347" s="163"/>
      <c r="F347" s="32">
        <v>41254</v>
      </c>
      <c r="G347" s="36">
        <f t="shared" si="5"/>
        <v>8.122392896637578</v>
      </c>
      <c r="H347" s="37">
        <f>+H346+(J347-H346)/'IMP-ATH'!$D$2</f>
        <v>23.088184955125577</v>
      </c>
      <c r="I347" s="38">
        <f>+I346+(J347-I346)/'IMP-ATH'!$D$4</f>
        <v>27.647074344023352</v>
      </c>
      <c r="J347" s="1">
        <v>47.353000000000002</v>
      </c>
      <c r="K347" s="1">
        <v>0.77700000000000002</v>
      </c>
      <c r="L347" s="1"/>
    </row>
    <row r="348" spans="1:12" x14ac:dyDescent="0.25">
      <c r="A348" s="30" t="s">
        <v>59</v>
      </c>
      <c r="B348" s="30"/>
      <c r="C348" s="31"/>
      <c r="D348" s="163"/>
      <c r="E348" s="163"/>
      <c r="F348" s="32">
        <v>41255</v>
      </c>
      <c r="G348" s="36">
        <f t="shared" si="5"/>
        <v>4.5588893888977751</v>
      </c>
      <c r="H348" s="37">
        <f>+H347+(J348-H347)/'IMP-ATH'!$D$2</f>
        <v>19.789872818679065</v>
      </c>
      <c r="I348" s="38">
        <f>+I347+(J348-I347)/'IMP-ATH'!$D$4</f>
        <v>26.988810669165652</v>
      </c>
      <c r="J348" s="1"/>
      <c r="K348" s="1"/>
      <c r="L348" s="1"/>
    </row>
    <row r="349" spans="1:12" x14ac:dyDescent="0.25">
      <c r="A349" s="30" t="s">
        <v>60</v>
      </c>
      <c r="B349" s="30"/>
      <c r="C349" s="31"/>
      <c r="D349" s="163"/>
      <c r="E349" s="163"/>
      <c r="F349" s="32">
        <v>41256</v>
      </c>
      <c r="G349" s="36">
        <f t="shared" si="5"/>
        <v>7.1989378504865869</v>
      </c>
      <c r="H349" s="37">
        <f>+H348+(J349-H348)/'IMP-ATH'!$D$2</f>
        <v>16.96274813029634</v>
      </c>
      <c r="I349" s="38">
        <f>+I348+(J349-I348)/'IMP-ATH'!$D$4</f>
        <v>26.346219938947421</v>
      </c>
      <c r="J349" s="1"/>
      <c r="K349" s="1"/>
      <c r="L349" s="1"/>
    </row>
    <row r="350" spans="1:12" x14ac:dyDescent="0.25">
      <c r="A350" s="30" t="s">
        <v>61</v>
      </c>
      <c r="B350" s="30"/>
      <c r="C350" s="31"/>
      <c r="D350" s="163"/>
      <c r="E350" s="163"/>
      <c r="F350" s="32">
        <v>41257</v>
      </c>
      <c r="G350" s="36">
        <f t="shared" si="5"/>
        <v>9.3834718086510804</v>
      </c>
      <c r="H350" s="37">
        <f>+H349+(J350-H349)/'IMP-ATH'!$D$2</f>
        <v>20.168069825968292</v>
      </c>
      <c r="I350" s="38">
        <f>+I349+(J350-I349)/'IMP-ATH'!$D$4</f>
        <v>26.65702422611534</v>
      </c>
      <c r="J350" s="1">
        <v>39.4</v>
      </c>
      <c r="K350" s="1">
        <v>0.77900000000000003</v>
      </c>
      <c r="L350" s="1"/>
    </row>
    <row r="351" spans="1:12" x14ac:dyDescent="0.25">
      <c r="A351" s="30" t="s">
        <v>62</v>
      </c>
      <c r="B351" s="30"/>
      <c r="C351" s="31"/>
      <c r="D351" s="163"/>
      <c r="E351" s="163"/>
      <c r="F351" s="32">
        <v>41258</v>
      </c>
      <c r="G351" s="36">
        <f t="shared" si="5"/>
        <v>6.4889544001470476</v>
      </c>
      <c r="H351" s="37">
        <f>+H350+(J351-H350)/'IMP-ATH'!$D$2</f>
        <v>23.661631279401394</v>
      </c>
      <c r="I351" s="38">
        <f>+I350+(J351-I350)/'IMP-ATH'!$D$4</f>
        <v>27.084785554064975</v>
      </c>
      <c r="J351" s="1">
        <v>44.622999999999998</v>
      </c>
      <c r="K351" s="1">
        <v>0.73899999999999999</v>
      </c>
      <c r="L351" s="1">
        <f>SUM(J345:J352)</f>
        <v>174.09199999999998</v>
      </c>
    </row>
    <row r="352" spans="1:12" x14ac:dyDescent="0.25">
      <c r="A352" s="30" t="s">
        <v>63</v>
      </c>
      <c r="B352" s="30"/>
      <c r="C352" s="31"/>
      <c r="D352" s="163"/>
      <c r="E352" s="163"/>
      <c r="F352" s="32">
        <v>41259</v>
      </c>
      <c r="G352" s="36">
        <f t="shared" si="5"/>
        <v>3.423154274663581</v>
      </c>
      <c r="H352" s="37">
        <f>+H351+(J352-H351)/'IMP-ATH'!$D$2</f>
        <v>20.281398239486908</v>
      </c>
      <c r="I352" s="38">
        <f>+I351+(J352-I351)/'IMP-ATH'!$D$4</f>
        <v>26.43990970753962</v>
      </c>
      <c r="J352" s="1"/>
      <c r="K352" s="1"/>
      <c r="L352" s="1"/>
    </row>
    <row r="353" spans="1:12" x14ac:dyDescent="0.25">
      <c r="A353" s="30" t="s">
        <v>58</v>
      </c>
      <c r="B353" s="30"/>
      <c r="C353" s="31"/>
      <c r="D353" s="163"/>
      <c r="E353" s="163"/>
      <c r="F353" s="32">
        <v>41260</v>
      </c>
      <c r="G353" s="36">
        <f t="shared" si="5"/>
        <v>6.158511468052712</v>
      </c>
      <c r="H353" s="37">
        <f>+H352+(J353-H352)/'IMP-ATH'!$D$2</f>
        <v>17.384055633845922</v>
      </c>
      <c r="I353" s="38">
        <f>+I352+(J353-I352)/'IMP-ATH'!$D$4</f>
        <v>25.810388047836295</v>
      </c>
      <c r="J353" s="1"/>
      <c r="K353" s="1"/>
      <c r="L353" s="1"/>
    </row>
    <row r="354" spans="1:12" x14ac:dyDescent="0.25">
      <c r="A354" s="30" t="s">
        <v>23</v>
      </c>
      <c r="B354" s="30"/>
      <c r="C354" s="31"/>
      <c r="D354" s="163"/>
      <c r="E354" s="163"/>
      <c r="F354" s="32">
        <v>41261</v>
      </c>
      <c r="G354" s="36">
        <f t="shared" si="5"/>
        <v>8.426332413990373</v>
      </c>
      <c r="H354" s="37">
        <f>+H353+(J354-H353)/'IMP-ATH'!$D$2</f>
        <v>14.900619114725075</v>
      </c>
      <c r="I354" s="38">
        <f>+I353+(J354-I353)/'IMP-ATH'!$D$4</f>
        <v>25.195854999078289</v>
      </c>
      <c r="J354" s="1"/>
      <c r="K354" s="1"/>
      <c r="L354" s="1"/>
    </row>
    <row r="355" spans="1:12" x14ac:dyDescent="0.25">
      <c r="A355" s="30" t="s">
        <v>59</v>
      </c>
      <c r="B355" s="30"/>
      <c r="C355" s="31"/>
      <c r="D355" s="163"/>
      <c r="E355" s="163"/>
      <c r="F355" s="32">
        <v>41262</v>
      </c>
      <c r="G355" s="36">
        <f t="shared" si="5"/>
        <v>10.295235884353215</v>
      </c>
      <c r="H355" s="37">
        <f>+H354+(J355-H354)/'IMP-ATH'!$D$2</f>
        <v>19.67110209833578</v>
      </c>
      <c r="I355" s="38">
        <f>+I354+(J355-I354)/'IMP-ATH'!$D$4</f>
        <v>25.74581083243357</v>
      </c>
      <c r="J355" s="1">
        <v>48.293999999999997</v>
      </c>
      <c r="K355" s="1">
        <v>0.78700000000000003</v>
      </c>
      <c r="L355" s="1"/>
    </row>
    <row r="356" spans="1:12" x14ac:dyDescent="0.25">
      <c r="A356" s="30" t="s">
        <v>60</v>
      </c>
      <c r="B356" s="30"/>
      <c r="C356" s="31"/>
      <c r="D356" s="163"/>
      <c r="E356" s="163"/>
      <c r="F356" s="32">
        <v>41263</v>
      </c>
      <c r="G356" s="36">
        <f t="shared" si="5"/>
        <v>6.0747087340977899</v>
      </c>
      <c r="H356" s="37">
        <f>+H355+(J356-H355)/'IMP-ATH'!$D$2</f>
        <v>16.860944655716384</v>
      </c>
      <c r="I356" s="38">
        <f>+I355+(J356-I355)/'IMP-ATH'!$D$4</f>
        <v>25.132815336423246</v>
      </c>
      <c r="J356" s="1"/>
      <c r="K356" s="1"/>
      <c r="L356" s="1"/>
    </row>
    <row r="357" spans="1:12" x14ac:dyDescent="0.25">
      <c r="A357" s="30" t="s">
        <v>61</v>
      </c>
      <c r="B357" s="30"/>
      <c r="C357" s="31"/>
      <c r="D357" s="163"/>
      <c r="E357" s="163"/>
      <c r="F357" s="32">
        <v>41264</v>
      </c>
      <c r="G357" s="36">
        <f t="shared" si="5"/>
        <v>8.2718706807068614</v>
      </c>
      <c r="H357" s="37">
        <f>+H356+(J357-H356)/'IMP-ATH'!$D$2</f>
        <v>20.549381133471186</v>
      </c>
      <c r="I357" s="38">
        <f>+I356+(J357-I356)/'IMP-ATH'!$D$4</f>
        <v>25.550605447460786</v>
      </c>
      <c r="J357" s="1">
        <v>42.68</v>
      </c>
      <c r="K357" s="1">
        <v>0.73899999999999999</v>
      </c>
      <c r="L357" s="1"/>
    </row>
    <row r="358" spans="1:12" x14ac:dyDescent="0.25">
      <c r="A358" s="30" t="s">
        <v>62</v>
      </c>
      <c r="B358" s="30"/>
      <c r="C358" s="31"/>
      <c r="D358" s="163"/>
      <c r="E358" s="163"/>
      <c r="F358" s="32">
        <v>41265</v>
      </c>
      <c r="G358" s="36">
        <f t="shared" si="5"/>
        <v>5.0012243139895993</v>
      </c>
      <c r="H358" s="37">
        <f>+H357+(J358-H357)/'IMP-ATH'!$D$2</f>
        <v>17.613755257261015</v>
      </c>
      <c r="I358" s="38">
        <f>+I357+(J358-I357)/'IMP-ATH'!$D$4</f>
        <v>24.942257698711721</v>
      </c>
      <c r="J358" s="1"/>
      <c r="K358" s="1"/>
      <c r="L358" s="1">
        <f>SUM(J352:J359)</f>
        <v>180.85300000000001</v>
      </c>
    </row>
    <row r="359" spans="1:12" x14ac:dyDescent="0.25">
      <c r="A359" s="30" t="s">
        <v>63</v>
      </c>
      <c r="B359" s="30"/>
      <c r="C359" s="31"/>
      <c r="D359" s="163"/>
      <c r="E359" s="163"/>
      <c r="F359" s="32">
        <v>41266</v>
      </c>
      <c r="G359" s="36">
        <f t="shared" si="5"/>
        <v>7.3285024414507056</v>
      </c>
      <c r="H359" s="37">
        <f>+H358+(J359-H358)/'IMP-ATH'!$D$2</f>
        <v>27.93736164908087</v>
      </c>
      <c r="I359" s="38">
        <f>+I358+(J359-I358)/'IMP-ATH'!$D$4</f>
        <v>26.488370610647156</v>
      </c>
      <c r="J359" s="1">
        <v>89.879000000000005</v>
      </c>
      <c r="K359" s="1">
        <v>0.89100000000000001</v>
      </c>
      <c r="L359" s="1"/>
    </row>
    <row r="360" spans="1:12" x14ac:dyDescent="0.25">
      <c r="A360" s="30" t="s">
        <v>58</v>
      </c>
      <c r="B360" s="30"/>
      <c r="C360" s="31"/>
      <c r="D360" s="163"/>
      <c r="E360" s="163"/>
      <c r="F360" s="32">
        <v>41267</v>
      </c>
      <c r="G360" s="36">
        <f t="shared" si="5"/>
        <v>-1.4489910384337144</v>
      </c>
      <c r="H360" s="37">
        <f>+H359+(J360-H359)/'IMP-ATH'!$D$2</f>
        <v>23.946309984926462</v>
      </c>
      <c r="I360" s="38">
        <f>+I359+(J360-I359)/'IMP-ATH'!$D$4</f>
        <v>25.857695119917462</v>
      </c>
      <c r="J360" s="1"/>
      <c r="K360" s="1"/>
      <c r="L360" s="1"/>
    </row>
    <row r="361" spans="1:12" x14ac:dyDescent="0.25">
      <c r="A361" s="30" t="s">
        <v>23</v>
      </c>
      <c r="B361" s="30"/>
      <c r="C361" s="31"/>
      <c r="D361" s="163"/>
      <c r="E361" s="163"/>
      <c r="F361" s="32">
        <v>41268</v>
      </c>
      <c r="G361" s="36">
        <f t="shared" si="5"/>
        <v>1.9113851349910007</v>
      </c>
      <c r="H361" s="37">
        <f>+H360+(J361-H360)/'IMP-ATH'!$D$2</f>
        <v>33.606122844222682</v>
      </c>
      <c r="I361" s="38">
        <f>+I360+(J361-I360)/'IMP-ATH'!$D$4</f>
        <v>27.422154759919426</v>
      </c>
      <c r="J361" s="1">
        <v>91.564999999999998</v>
      </c>
      <c r="K361" s="1">
        <v>1.012</v>
      </c>
      <c r="L361" s="1"/>
    </row>
    <row r="362" spans="1:12" x14ac:dyDescent="0.25">
      <c r="A362" s="30" t="s">
        <v>59</v>
      </c>
      <c r="B362" s="30"/>
      <c r="C362" s="31"/>
      <c r="D362" s="163"/>
      <c r="E362" s="163"/>
      <c r="F362" s="32">
        <v>41269</v>
      </c>
      <c r="G362" s="36">
        <f t="shared" si="5"/>
        <v>-6.1839680843032561</v>
      </c>
      <c r="H362" s="37">
        <f>+H361+(J362-H361)/'IMP-ATH'!$D$2</f>
        <v>41.449248152190869</v>
      </c>
      <c r="I362" s="38">
        <f>+I361+(J362-I361)/'IMP-ATH'!$D$4</f>
        <v>28.876579646588013</v>
      </c>
      <c r="J362" s="1">
        <v>88.507999999999996</v>
      </c>
      <c r="K362" s="1">
        <v>1.018</v>
      </c>
      <c r="L362" s="1"/>
    </row>
    <row r="363" spans="1:12" x14ac:dyDescent="0.25">
      <c r="A363" s="30" t="s">
        <v>60</v>
      </c>
      <c r="B363" s="30"/>
      <c r="C363" s="31"/>
      <c r="D363" s="163"/>
      <c r="E363" s="163"/>
      <c r="F363" s="32">
        <v>41270</v>
      </c>
      <c r="G363" s="36">
        <f t="shared" si="5"/>
        <v>-12.572668505602856</v>
      </c>
      <c r="H363" s="37">
        <f>+H362+(J363-H362)/'IMP-ATH'!$D$2</f>
        <v>42.997355559020747</v>
      </c>
      <c r="I363" s="38">
        <f>+I362+(J363-I362)/'IMP-ATH'!$D$4</f>
        <v>29.433946797859726</v>
      </c>
      <c r="J363" s="1">
        <v>52.286000000000001</v>
      </c>
      <c r="K363" s="1">
        <v>0.84</v>
      </c>
      <c r="L363" s="1"/>
    </row>
    <row r="364" spans="1:12" x14ac:dyDescent="0.25">
      <c r="A364" s="30" t="s">
        <v>61</v>
      </c>
      <c r="B364" s="30"/>
      <c r="C364" s="31"/>
      <c r="D364" s="163"/>
      <c r="E364" s="163"/>
      <c r="F364" s="32">
        <v>41271</v>
      </c>
      <c r="G364" s="36">
        <f t="shared" si="5"/>
        <v>-13.563408761161021</v>
      </c>
      <c r="H364" s="37">
        <f>+H363+(J364-H363)/'IMP-ATH'!$D$2</f>
        <v>54.410304764874923</v>
      </c>
      <c r="I364" s="38">
        <f>+I363+(J364-I363)/'IMP-ATH'!$D$4</f>
        <v>31.65904330267259</v>
      </c>
      <c r="J364" s="1">
        <v>122.88800000000001</v>
      </c>
      <c r="K364" s="1">
        <v>0.72</v>
      </c>
      <c r="L364" s="1"/>
    </row>
    <row r="365" spans="1:12" x14ac:dyDescent="0.25">
      <c r="A365" s="30" t="s">
        <v>62</v>
      </c>
      <c r="B365" s="30"/>
      <c r="C365" s="31"/>
      <c r="D365" s="163"/>
      <c r="E365" s="163"/>
      <c r="F365" s="32">
        <v>41272</v>
      </c>
      <c r="G365" s="36">
        <f t="shared" si="5"/>
        <v>-22.751261462202333</v>
      </c>
      <c r="H365" s="37">
        <f>+H364+(J365-H364)/'IMP-ATH'!$D$2</f>
        <v>88.350546941321369</v>
      </c>
      <c r="I365" s="38">
        <f>+I364+(J365-I364)/'IMP-ATH'!$D$4</f>
        <v>37.857447033561336</v>
      </c>
      <c r="J365" s="1">
        <v>291.99200000000002</v>
      </c>
      <c r="K365" s="1">
        <v>0.85599999999999998</v>
      </c>
      <c r="L365" s="1">
        <f>SUM(J359:J366)</f>
        <v>737.11799999999994</v>
      </c>
    </row>
    <row r="366" spans="1:12" x14ac:dyDescent="0.25">
      <c r="A366" s="30" t="s">
        <v>63</v>
      </c>
      <c r="B366" s="30"/>
      <c r="C366" s="31"/>
      <c r="D366" s="163"/>
      <c r="E366" s="163"/>
      <c r="F366" s="32">
        <v>41273</v>
      </c>
      <c r="G366" s="36">
        <f t="shared" si="5"/>
        <v>-50.493099907760033</v>
      </c>
      <c r="H366" s="37">
        <f>+H365+(J366-H365)/'IMP-ATH'!$D$2</f>
        <v>75.72904023541831</v>
      </c>
      <c r="I366" s="38">
        <f>+I365+(J366-I365)/'IMP-ATH'!$D$4</f>
        <v>36.956079247047967</v>
      </c>
      <c r="J366" s="1"/>
      <c r="K366" s="1"/>
      <c r="L366" s="1"/>
    </row>
    <row r="367" spans="1:12" x14ac:dyDescent="0.25">
      <c r="A367" s="30" t="s">
        <v>58</v>
      </c>
      <c r="B367" s="30"/>
      <c r="C367" s="31"/>
      <c r="D367" s="163"/>
      <c r="E367" s="163"/>
      <c r="F367" s="32">
        <v>41274</v>
      </c>
      <c r="G367" s="36">
        <f t="shared" si="5"/>
        <v>-38.772960988370343</v>
      </c>
      <c r="H367" s="37">
        <f>+H366+(J367-H366)/'IMP-ATH'!$D$2</f>
        <v>67.57217734464426</v>
      </c>
      <c r="I367" s="38">
        <f>+I366+(J367-I366)/'IMP-ATH'!$D$4</f>
        <v>36.519767836403965</v>
      </c>
      <c r="J367" s="1">
        <v>18.631</v>
      </c>
      <c r="K367" s="1">
        <v>0.80600000000000005</v>
      </c>
      <c r="L367" s="1"/>
    </row>
    <row r="368" spans="1:12" x14ac:dyDescent="0.25">
      <c r="A368" s="30" t="s">
        <v>23</v>
      </c>
      <c r="B368" s="30"/>
      <c r="C368" s="31"/>
      <c r="D368" s="163"/>
      <c r="E368" s="163"/>
      <c r="F368" s="32">
        <v>41275</v>
      </c>
      <c r="G368" s="36">
        <f t="shared" si="5"/>
        <v>-31.052409508240295</v>
      </c>
      <c r="H368" s="37">
        <f>+H367+(J368-H367)/'IMP-ATH'!$D$2</f>
        <v>57.919009152552221</v>
      </c>
      <c r="I368" s="38">
        <f>+I367+(J368-I367)/'IMP-ATH'!$D$4</f>
        <v>35.650249554584825</v>
      </c>
      <c r="J368" s="1"/>
      <c r="K368" s="1"/>
      <c r="L368" s="1"/>
    </row>
    <row r="369" spans="1:12" x14ac:dyDescent="0.25">
      <c r="A369" s="30" t="s">
        <v>59</v>
      </c>
      <c r="B369" s="30"/>
      <c r="C369" s="31"/>
      <c r="D369" s="163"/>
      <c r="E369" s="163"/>
      <c r="F369" s="32">
        <v>41276</v>
      </c>
      <c r="G369" s="36">
        <f t="shared" si="5"/>
        <v>-22.268759597967396</v>
      </c>
      <c r="H369" s="37">
        <f>+H368+(J369-H368)/'IMP-ATH'!$D$2</f>
        <v>58.049864987901906</v>
      </c>
      <c r="I369" s="38">
        <f>+I368+(J369-I368)/'IMP-ATH'!$D$4</f>
        <v>36.202267422332802</v>
      </c>
      <c r="J369" s="1">
        <v>58.835000000000001</v>
      </c>
      <c r="K369" s="1">
        <v>0.83</v>
      </c>
      <c r="L369" s="1"/>
    </row>
    <row r="370" spans="1:12" x14ac:dyDescent="0.25">
      <c r="A370" s="30" t="s">
        <v>60</v>
      </c>
      <c r="B370" s="30"/>
      <c r="C370" s="31"/>
      <c r="D370" s="163"/>
      <c r="E370" s="163"/>
      <c r="F370" s="32">
        <v>41277</v>
      </c>
      <c r="G370" s="36">
        <f t="shared" si="5"/>
        <v>-21.847597565569103</v>
      </c>
      <c r="H370" s="37">
        <f>+H369+(J370-H369)/'IMP-ATH'!$D$2</f>
        <v>49.757027132487352</v>
      </c>
      <c r="I370" s="38">
        <f>+I369+(J370-I369)/'IMP-ATH'!$D$4</f>
        <v>35.340308674182019</v>
      </c>
      <c r="J370" s="1"/>
      <c r="K370" s="1"/>
      <c r="L370" s="1"/>
    </row>
    <row r="371" spans="1:12" x14ac:dyDescent="0.25">
      <c r="A371" s="30" t="s">
        <v>61</v>
      </c>
      <c r="B371" s="30"/>
      <c r="C371" s="31"/>
      <c r="D371" s="163"/>
      <c r="E371" s="163"/>
      <c r="F371" s="32">
        <v>41278</v>
      </c>
      <c r="G371" s="36">
        <f t="shared" si="5"/>
        <v>-14.416718458305333</v>
      </c>
      <c r="H371" s="37">
        <f>+H370+(J371-H370)/'IMP-ATH'!$D$2</f>
        <v>42.648880399274873</v>
      </c>
      <c r="I371" s="38">
        <f>+I370+(J371-I370)/'IMP-ATH'!$D$4</f>
        <v>34.498872753368161</v>
      </c>
      <c r="J371" s="1"/>
      <c r="K371" s="1"/>
      <c r="L371" s="1"/>
    </row>
    <row r="372" spans="1:12" x14ac:dyDescent="0.25">
      <c r="A372" s="30" t="s">
        <v>62</v>
      </c>
      <c r="B372" s="30"/>
      <c r="C372" s="31"/>
      <c r="D372" s="163"/>
      <c r="E372" s="163"/>
      <c r="F372" s="32">
        <v>41279</v>
      </c>
      <c r="G372" s="36">
        <f t="shared" si="5"/>
        <v>-8.1500076459067117</v>
      </c>
      <c r="H372" s="37">
        <f>+H371+(J372-H371)/'IMP-ATH'!$D$2</f>
        <v>69.105183199378459</v>
      </c>
      <c r="I372" s="38">
        <f>+I371+(J372-I371)/'IMP-ATH'!$D$4</f>
        <v>39.102304354478441</v>
      </c>
      <c r="J372" s="1">
        <v>227.84299999999999</v>
      </c>
      <c r="K372" s="1">
        <v>0.755</v>
      </c>
      <c r="L372" s="1">
        <f>SUM(J366:J373)</f>
        <v>305.30899999999997</v>
      </c>
    </row>
    <row r="373" spans="1:12" x14ac:dyDescent="0.25">
      <c r="A373" s="30" t="s">
        <v>63</v>
      </c>
      <c r="B373" s="30"/>
      <c r="C373" s="31"/>
      <c r="D373" s="163"/>
      <c r="E373" s="163"/>
      <c r="F373" s="32">
        <v>41280</v>
      </c>
      <c r="G373" s="36">
        <f t="shared" si="5"/>
        <v>-30.002878844900017</v>
      </c>
      <c r="H373" s="37">
        <f>+H372+(J373-H372)/'IMP-ATH'!$D$2</f>
        <v>59.233014170895821</v>
      </c>
      <c r="I373" s="38">
        <f>+I372+(J373-I372)/'IMP-ATH'!$D$4</f>
        <v>38.171297107943239</v>
      </c>
      <c r="J373" s="1"/>
      <c r="K373" s="1"/>
      <c r="L373" s="1"/>
    </row>
    <row r="374" spans="1:12" x14ac:dyDescent="0.25">
      <c r="A374" s="30" t="s">
        <v>58</v>
      </c>
      <c r="B374" s="30"/>
      <c r="C374" s="31"/>
      <c r="D374" s="163"/>
      <c r="E374" s="163"/>
      <c r="F374" s="32">
        <v>41281</v>
      </c>
      <c r="G374" s="36">
        <f t="shared" si="5"/>
        <v>-21.061717062952582</v>
      </c>
      <c r="H374" s="37">
        <f>+H373+(J374-H373)/'IMP-ATH'!$D$2</f>
        <v>56.556869289339275</v>
      </c>
      <c r="I374" s="38">
        <f>+I373+(J374-I373)/'IMP-ATH'!$D$4</f>
        <v>38.226742414896975</v>
      </c>
      <c r="J374" s="1">
        <v>40.5</v>
      </c>
      <c r="K374" s="1">
        <v>0.90800000000000003</v>
      </c>
      <c r="L374" s="1"/>
    </row>
    <row r="375" spans="1:12" x14ac:dyDescent="0.25">
      <c r="A375" s="30" t="s">
        <v>23</v>
      </c>
      <c r="B375" s="30"/>
      <c r="C375" s="31"/>
      <c r="D375" s="163"/>
      <c r="E375" s="163"/>
      <c r="F375" s="32">
        <v>41282</v>
      </c>
      <c r="G375" s="36">
        <f t="shared" si="5"/>
        <v>-18.3301268744423</v>
      </c>
      <c r="H375" s="37">
        <f>+H374+(J375-H374)/'IMP-ATH'!$D$2</f>
        <v>48.477316533719375</v>
      </c>
      <c r="I375" s="38">
        <f>+I374+(J375-I374)/'IMP-ATH'!$D$4</f>
        <v>37.316581881208954</v>
      </c>
      <c r="J375" s="1"/>
      <c r="K375" s="1"/>
      <c r="L375" s="1"/>
    </row>
    <row r="376" spans="1:12" x14ac:dyDescent="0.25">
      <c r="A376" s="30" t="s">
        <v>59</v>
      </c>
      <c r="B376" s="30"/>
      <c r="C376" s="31"/>
      <c r="D376" s="163"/>
      <c r="E376" s="163"/>
      <c r="F376" s="32">
        <v>41283</v>
      </c>
      <c r="G376" s="36">
        <f t="shared" si="5"/>
        <v>-11.160734652510421</v>
      </c>
      <c r="H376" s="37">
        <f>+H375+(J376-H375)/'IMP-ATH'!$D$2</f>
        <v>48.755985600330895</v>
      </c>
      <c r="I376" s="38">
        <f>+I375+(J376-I375)/'IMP-ATH'!$D$4</f>
        <v>37.628758503084931</v>
      </c>
      <c r="J376" s="1">
        <v>50.427999999999997</v>
      </c>
      <c r="K376" s="1">
        <v>0.81899999999999995</v>
      </c>
      <c r="L376" s="1"/>
    </row>
    <row r="377" spans="1:12" x14ac:dyDescent="0.25">
      <c r="A377" s="30" t="s">
        <v>60</v>
      </c>
      <c r="B377" s="30"/>
      <c r="C377" s="31"/>
      <c r="D377" s="163"/>
      <c r="E377" s="163"/>
      <c r="F377" s="32">
        <v>41284</v>
      </c>
      <c r="G377" s="36">
        <f t="shared" si="5"/>
        <v>-11.127227097245964</v>
      </c>
      <c r="H377" s="37">
        <f>+H376+(J377-H376)/'IMP-ATH'!$D$2</f>
        <v>41.790844800283622</v>
      </c>
      <c r="I377" s="38">
        <f>+I376+(J377-I376)/'IMP-ATH'!$D$4</f>
        <v>36.732835681582912</v>
      </c>
      <c r="J377" s="1"/>
      <c r="K377" s="1"/>
      <c r="L377" s="1"/>
    </row>
    <row r="378" spans="1:12" x14ac:dyDescent="0.25">
      <c r="A378" s="30" t="s">
        <v>61</v>
      </c>
      <c r="B378" s="30"/>
      <c r="C378" s="31"/>
      <c r="D378" s="163"/>
      <c r="E378" s="163"/>
      <c r="F378" s="32">
        <v>41285</v>
      </c>
      <c r="G378" s="36">
        <f t="shared" si="5"/>
        <v>-5.0580091187007099</v>
      </c>
      <c r="H378" s="37">
        <f>+H377+(J378-H377)/'IMP-ATH'!$D$2</f>
        <v>42.025581257385959</v>
      </c>
      <c r="I378" s="38">
        <f>+I377+(J378-I377)/'IMP-ATH'!$D$4</f>
        <v>36.892387212973794</v>
      </c>
      <c r="J378" s="1">
        <v>43.433999999999997</v>
      </c>
      <c r="K378" s="1">
        <v>0.86</v>
      </c>
      <c r="L378" s="1"/>
    </row>
    <row r="379" spans="1:12" x14ac:dyDescent="0.25">
      <c r="A379" s="30" t="s">
        <v>62</v>
      </c>
      <c r="B379" s="30"/>
      <c r="C379" s="31"/>
      <c r="D379" s="163"/>
      <c r="E379" s="163"/>
      <c r="F379" s="32">
        <v>41286</v>
      </c>
      <c r="G379" s="36">
        <f t="shared" si="5"/>
        <v>-5.1331940444121642</v>
      </c>
      <c r="H379" s="37">
        <f>+H378+(J379-H378)/'IMP-ATH'!$D$2</f>
        <v>43.915641077759396</v>
      </c>
      <c r="I379" s="38">
        <f>+I378+(J379-I378)/'IMP-ATH'!$D$4</f>
        <v>37.329616088855374</v>
      </c>
      <c r="J379" s="1">
        <v>55.256</v>
      </c>
      <c r="K379" s="1">
        <v>0.84799999999999998</v>
      </c>
      <c r="L379" s="1">
        <f>SUM(J373:J380)</f>
        <v>245.79899999999998</v>
      </c>
    </row>
    <row r="380" spans="1:12" x14ac:dyDescent="0.25">
      <c r="A380" s="30" t="s">
        <v>63</v>
      </c>
      <c r="B380" s="30"/>
      <c r="C380" s="31"/>
      <c r="D380" s="163"/>
      <c r="E380" s="163"/>
      <c r="F380" s="32">
        <v>41287</v>
      </c>
      <c r="G380" s="36">
        <f t="shared" si="5"/>
        <v>-6.5860249889040219</v>
      </c>
      <c r="H380" s="37">
        <f>+H379+(J380-H379)/'IMP-ATH'!$D$2</f>
        <v>45.667835209508056</v>
      </c>
      <c r="I380" s="38">
        <f>+I379+(J380-I379)/'IMP-ATH'!$D$4</f>
        <v>37.778458562930247</v>
      </c>
      <c r="J380" s="1">
        <v>56.180999999999997</v>
      </c>
      <c r="K380" s="1">
        <v>0.82899999999999996</v>
      </c>
      <c r="L380" s="1"/>
    </row>
    <row r="381" spans="1:12" x14ac:dyDescent="0.25">
      <c r="A381" s="30" t="s">
        <v>58</v>
      </c>
      <c r="B381" s="30"/>
      <c r="C381" s="31"/>
      <c r="D381" s="163"/>
      <c r="E381" s="163"/>
      <c r="F381" s="32">
        <v>41288</v>
      </c>
      <c r="G381" s="36">
        <f t="shared" si="5"/>
        <v>-7.8893766465778086</v>
      </c>
      <c r="H381" s="37">
        <f>+H380+(J381-H380)/'IMP-ATH'!$D$2</f>
        <v>39.143858751006903</v>
      </c>
      <c r="I381" s="38">
        <f>+I380+(J381-I380)/'IMP-ATH'!$D$4</f>
        <v>36.878971454289051</v>
      </c>
      <c r="J381" s="1"/>
      <c r="K381" s="1"/>
      <c r="L381" s="1"/>
    </row>
    <row r="382" spans="1:12" x14ac:dyDescent="0.25">
      <c r="A382" s="30" t="s">
        <v>23</v>
      </c>
      <c r="B382" s="30"/>
      <c r="C382" s="31"/>
      <c r="D382" s="163"/>
      <c r="E382" s="163"/>
      <c r="F382" s="32">
        <v>41289</v>
      </c>
      <c r="G382" s="36">
        <f t="shared" si="5"/>
        <v>-2.2648872967178519</v>
      </c>
      <c r="H382" s="37">
        <f>+H381+(J382-H381)/'IMP-ATH'!$D$2</f>
        <v>40.708878929434491</v>
      </c>
      <c r="I382" s="38">
        <f>+I381+(J382-I381)/'IMP-ATH'!$D$4</f>
        <v>37.193734038710737</v>
      </c>
      <c r="J382" s="1">
        <v>50.098999999999997</v>
      </c>
      <c r="K382" s="1">
        <v>0.82099999999999995</v>
      </c>
      <c r="L382" s="1"/>
    </row>
    <row r="383" spans="1:12" x14ac:dyDescent="0.25">
      <c r="A383" s="30" t="s">
        <v>59</v>
      </c>
      <c r="B383" s="30"/>
      <c r="C383" s="31"/>
      <c r="D383" s="163"/>
      <c r="E383" s="163"/>
      <c r="F383" s="32">
        <v>41290</v>
      </c>
      <c r="G383" s="36">
        <f t="shared" si="5"/>
        <v>-3.5151448907237537</v>
      </c>
      <c r="H383" s="37">
        <f>+H382+(J383-H382)/'IMP-ATH'!$D$2</f>
        <v>41.683467653800989</v>
      </c>
      <c r="I383" s="38">
        <f>+I382+(J383-I382)/'IMP-ATH'!$D$4</f>
        <v>37.439859418741435</v>
      </c>
      <c r="J383" s="1">
        <v>47.530999999999999</v>
      </c>
      <c r="K383" s="1">
        <v>0.98699999999999999</v>
      </c>
      <c r="L383" s="1"/>
    </row>
    <row r="384" spans="1:12" x14ac:dyDescent="0.25">
      <c r="A384" s="30" t="s">
        <v>60</v>
      </c>
      <c r="B384" s="30"/>
      <c r="C384" s="31"/>
      <c r="D384" s="163"/>
      <c r="E384" s="163"/>
      <c r="F384" s="32">
        <v>41291</v>
      </c>
      <c r="G384" s="36">
        <f t="shared" si="5"/>
        <v>-4.2436082350595541</v>
      </c>
      <c r="H384" s="37">
        <f>+H383+(J384-H383)/'IMP-ATH'!$D$2</f>
        <v>35.728686560400845</v>
      </c>
      <c r="I384" s="38">
        <f>+I383+(J384-I383)/'IMP-ATH'!$D$4</f>
        <v>36.548434194485687</v>
      </c>
      <c r="J384" s="1"/>
      <c r="K384" s="1"/>
      <c r="L384" s="1"/>
    </row>
    <row r="385" spans="1:12" x14ac:dyDescent="0.25">
      <c r="A385" s="30" t="s">
        <v>61</v>
      </c>
      <c r="B385" s="30"/>
      <c r="C385" s="31"/>
      <c r="D385" s="163"/>
      <c r="E385" s="163"/>
      <c r="F385" s="32">
        <v>41292</v>
      </c>
      <c r="G385" s="36">
        <f t="shared" si="5"/>
        <v>0.81974763408484108</v>
      </c>
      <c r="H385" s="37">
        <f>+H384+(J385-H384)/'IMP-ATH'!$D$2</f>
        <v>36.63301705177215</v>
      </c>
      <c r="I385" s="38">
        <f>+I384+(J385-I384)/'IMP-ATH'!$D$4</f>
        <v>36.67963814223603</v>
      </c>
      <c r="J385" s="1">
        <v>42.058999999999997</v>
      </c>
      <c r="K385" s="1">
        <v>0.88300000000000001</v>
      </c>
      <c r="L385" s="1"/>
    </row>
    <row r="386" spans="1:12" x14ac:dyDescent="0.25">
      <c r="A386" s="30" t="s">
        <v>62</v>
      </c>
      <c r="B386" s="30"/>
      <c r="C386" s="31"/>
      <c r="D386" s="163"/>
      <c r="E386" s="163"/>
      <c r="F386" s="32">
        <v>41293</v>
      </c>
      <c r="G386" s="36">
        <f t="shared" si="5"/>
        <v>4.6621090463879966E-2</v>
      </c>
      <c r="H386" s="37">
        <f>+H385+(J386-H385)/'IMP-ATH'!$D$2</f>
        <v>34.821443187233271</v>
      </c>
      <c r="I386" s="38">
        <f>+I385+(J386-I385)/'IMP-ATH'!$D$4</f>
        <v>36.376599138849457</v>
      </c>
      <c r="J386" s="1">
        <v>23.952000000000002</v>
      </c>
      <c r="K386" s="1">
        <v>0.72799999999999998</v>
      </c>
      <c r="L386" s="1">
        <f>SUM(J380:J387)</f>
        <v>219.822</v>
      </c>
    </row>
    <row r="387" spans="1:12" x14ac:dyDescent="0.25">
      <c r="A387" s="30" t="s">
        <v>63</v>
      </c>
      <c r="B387" s="30"/>
      <c r="C387" s="31"/>
      <c r="D387" s="163"/>
      <c r="E387" s="163"/>
      <c r="F387" s="32">
        <v>41294</v>
      </c>
      <c r="G387" s="36">
        <f t="shared" si="5"/>
        <v>1.5551559516161859</v>
      </c>
      <c r="H387" s="37">
        <f>+H386+(J387-H386)/'IMP-ATH'!$D$2</f>
        <v>29.846951303342806</v>
      </c>
      <c r="I387" s="38">
        <f>+I386+(J387-I386)/'IMP-ATH'!$D$4</f>
        <v>35.510489635543514</v>
      </c>
      <c r="J387" s="1"/>
      <c r="K387" s="1"/>
      <c r="L387" s="1"/>
    </row>
    <row r="388" spans="1:12" x14ac:dyDescent="0.25">
      <c r="A388" s="30" t="s">
        <v>58</v>
      </c>
      <c r="B388" s="30"/>
      <c r="C388" s="31"/>
      <c r="D388" s="163"/>
      <c r="E388" s="163"/>
      <c r="F388" s="32">
        <v>41295</v>
      </c>
      <c r="G388" s="36">
        <f t="shared" si="5"/>
        <v>5.6635383322007087</v>
      </c>
      <c r="H388" s="37">
        <f>+H387+(J388-H387)/'IMP-ATH'!$D$2</f>
        <v>25.583101117150974</v>
      </c>
      <c r="I388" s="38">
        <f>+I387+(J388-I387)/'IMP-ATH'!$D$4</f>
        <v>34.665001787078189</v>
      </c>
      <c r="J388" s="1"/>
      <c r="K388" s="1"/>
      <c r="L388" s="1"/>
    </row>
    <row r="389" spans="1:12" x14ac:dyDescent="0.25">
      <c r="A389" s="30" t="s">
        <v>23</v>
      </c>
      <c r="B389" s="30"/>
      <c r="C389" s="31"/>
      <c r="D389" s="163"/>
      <c r="E389" s="163"/>
      <c r="F389" s="32">
        <v>41296</v>
      </c>
      <c r="G389" s="36">
        <f t="shared" ref="G389:G452" si="6">+I388-H388</f>
        <v>9.0819006699272151</v>
      </c>
      <c r="H389" s="37">
        <f>+H388+(J389-H388)/'IMP-ATH'!$D$2</f>
        <v>21.928372386129407</v>
      </c>
      <c r="I389" s="38">
        <f>+I388+(J389-I388)/'IMP-ATH'!$D$4</f>
        <v>33.839644601671566</v>
      </c>
      <c r="J389" s="1"/>
      <c r="K389" s="1"/>
      <c r="L389" s="1"/>
    </row>
    <row r="390" spans="1:12" x14ac:dyDescent="0.25">
      <c r="A390" s="30" t="s">
        <v>59</v>
      </c>
      <c r="B390" s="30"/>
      <c r="C390" s="31"/>
      <c r="D390" s="163"/>
      <c r="E390" s="163"/>
      <c r="F390" s="32">
        <v>41297</v>
      </c>
      <c r="G390" s="36">
        <f t="shared" si="6"/>
        <v>11.911272215542159</v>
      </c>
      <c r="H390" s="37">
        <f>+H389+(J390-H389)/'IMP-ATH'!$D$2</f>
        <v>18.795747759539491</v>
      </c>
      <c r="I390" s="38">
        <f>+I389+(J390-I389)/'IMP-ATH'!$D$4</f>
        <v>33.033938777822243</v>
      </c>
      <c r="J390" s="1"/>
      <c r="K390" s="1"/>
      <c r="L390" s="1"/>
    </row>
    <row r="391" spans="1:12" x14ac:dyDescent="0.25">
      <c r="A391" s="30" t="s">
        <v>60</v>
      </c>
      <c r="B391" s="30"/>
      <c r="C391" s="31"/>
      <c r="D391" s="163"/>
      <c r="E391" s="163"/>
      <c r="F391" s="32">
        <v>41298</v>
      </c>
      <c r="G391" s="36">
        <f t="shared" si="6"/>
        <v>14.238191018282752</v>
      </c>
      <c r="H391" s="37">
        <f>+H390+(J391-H390)/'IMP-ATH'!$D$2</f>
        <v>16.110640936748137</v>
      </c>
      <c r="I391" s="38">
        <f>+I390+(J391-I390)/'IMP-ATH'!$D$4</f>
        <v>32.247416425969334</v>
      </c>
      <c r="J391" s="1"/>
      <c r="K391" s="1"/>
      <c r="L391" s="1"/>
    </row>
    <row r="392" spans="1:12" x14ac:dyDescent="0.25">
      <c r="A392" s="30" t="s">
        <v>61</v>
      </c>
      <c r="B392" s="30"/>
      <c r="C392" s="31"/>
      <c r="D392" s="163"/>
      <c r="E392" s="163"/>
      <c r="F392" s="32">
        <v>41299</v>
      </c>
      <c r="G392" s="36">
        <f t="shared" si="6"/>
        <v>16.136775489221197</v>
      </c>
      <c r="H392" s="37">
        <f>+H391+(J392-H391)/'IMP-ATH'!$D$2</f>
        <v>13.809120802926975</v>
      </c>
      <c r="I392" s="38">
        <f>+I391+(J392-I391)/'IMP-ATH'!$D$4</f>
        <v>31.479620796779589</v>
      </c>
      <c r="J392" s="1"/>
      <c r="K392" s="1"/>
      <c r="L392" s="1"/>
    </row>
    <row r="393" spans="1:12" x14ac:dyDescent="0.25">
      <c r="A393" s="30" t="s">
        <v>62</v>
      </c>
      <c r="B393" s="30"/>
      <c r="C393" s="31"/>
      <c r="D393" s="163"/>
      <c r="E393" s="163"/>
      <c r="F393" s="32">
        <v>41300</v>
      </c>
      <c r="G393" s="36">
        <f t="shared" si="6"/>
        <v>17.670499993852616</v>
      </c>
      <c r="H393" s="37">
        <f>+H392+(J393-H392)/'IMP-ATH'!$D$2</f>
        <v>11.836389259651693</v>
      </c>
      <c r="I393" s="38">
        <f>+I392+(J393-I392)/'IMP-ATH'!$D$4</f>
        <v>30.730106015903885</v>
      </c>
      <c r="J393" s="1"/>
      <c r="K393" s="1"/>
      <c r="L393" s="1">
        <f>SUM(J387:J394)</f>
        <v>0</v>
      </c>
    </row>
    <row r="394" spans="1:12" x14ac:dyDescent="0.25">
      <c r="A394" s="30" t="s">
        <v>63</v>
      </c>
      <c r="B394" s="30"/>
      <c r="C394" s="31"/>
      <c r="D394" s="163"/>
      <c r="E394" s="163"/>
      <c r="F394" s="32">
        <v>41301</v>
      </c>
      <c r="G394" s="36">
        <f t="shared" si="6"/>
        <v>18.893716756252193</v>
      </c>
      <c r="H394" s="37">
        <f>+H393+(J394-H393)/'IMP-ATH'!$D$2</f>
        <v>10.14547650827288</v>
      </c>
      <c r="I394" s="38">
        <f>+I393+(J394-I393)/'IMP-ATH'!$D$4</f>
        <v>29.99843682504903</v>
      </c>
      <c r="J394" s="1"/>
      <c r="K394" s="1"/>
      <c r="L394" s="1"/>
    </row>
    <row r="395" spans="1:12" x14ac:dyDescent="0.25">
      <c r="A395" s="30" t="s">
        <v>58</v>
      </c>
      <c r="B395" s="30"/>
      <c r="C395" s="31"/>
      <c r="D395" s="163"/>
      <c r="E395" s="163"/>
      <c r="F395" s="32">
        <v>41302</v>
      </c>
      <c r="G395" s="36">
        <f t="shared" si="6"/>
        <v>19.852960316776148</v>
      </c>
      <c r="H395" s="37">
        <f>+H394+(J395-H394)/'IMP-ATH'!$D$2</f>
        <v>8.6961227213767547</v>
      </c>
      <c r="I395" s="38">
        <f>+I394+(J395-I394)/'IMP-ATH'!$D$4</f>
        <v>29.28418832921453</v>
      </c>
      <c r="J395" s="1"/>
      <c r="K395" s="1"/>
      <c r="L395" s="1"/>
    </row>
    <row r="396" spans="1:12" x14ac:dyDescent="0.25">
      <c r="A396" s="30" t="s">
        <v>23</v>
      </c>
      <c r="B396" s="30"/>
      <c r="C396" s="31"/>
      <c r="D396" s="163"/>
      <c r="E396" s="163"/>
      <c r="F396" s="32">
        <v>41303</v>
      </c>
      <c r="G396" s="36">
        <f t="shared" si="6"/>
        <v>20.588065607837777</v>
      </c>
      <c r="H396" s="37">
        <f>+H395+(J396-H395)/'IMP-ATH'!$D$2</f>
        <v>7.4538194754657896</v>
      </c>
      <c r="I396" s="38">
        <f>+I395+(J396-I395)/'IMP-ATH'!$D$4</f>
        <v>28.586945749947517</v>
      </c>
      <c r="J396" s="1"/>
      <c r="K396" s="1"/>
      <c r="L396" s="1"/>
    </row>
    <row r="397" spans="1:12" x14ac:dyDescent="0.25">
      <c r="A397" s="30" t="s">
        <v>59</v>
      </c>
      <c r="B397" s="30"/>
      <c r="C397" s="31"/>
      <c r="D397" s="163"/>
      <c r="E397" s="163"/>
      <c r="F397" s="32">
        <v>41304</v>
      </c>
      <c r="G397" s="36">
        <f t="shared" si="6"/>
        <v>21.133126274481729</v>
      </c>
      <c r="H397" s="37">
        <f>+H396+(J397-H396)/'IMP-ATH'!$D$2</f>
        <v>6.3889881218278202</v>
      </c>
      <c r="I397" s="38">
        <f>+I396+(J397-I396)/'IMP-ATH'!$D$4</f>
        <v>27.906304184472578</v>
      </c>
      <c r="J397" s="1"/>
      <c r="K397" s="1"/>
      <c r="L397" s="1"/>
    </row>
    <row r="398" spans="1:12" x14ac:dyDescent="0.25">
      <c r="A398" s="30" t="s">
        <v>60</v>
      </c>
      <c r="B398" s="30"/>
      <c r="C398" s="31"/>
      <c r="D398" s="163"/>
      <c r="E398" s="163"/>
      <c r="F398" s="32">
        <v>41305</v>
      </c>
      <c r="G398" s="36">
        <f t="shared" si="6"/>
        <v>21.51731606264476</v>
      </c>
      <c r="H398" s="37">
        <f>+H397+(J398-H397)/'IMP-ATH'!$D$2</f>
        <v>5.4762755329952748</v>
      </c>
      <c r="I398" s="38">
        <f>+I397+(J398-I397)/'IMP-ATH'!$D$4</f>
        <v>27.241868370556563</v>
      </c>
      <c r="J398" s="1"/>
      <c r="K398" s="1"/>
      <c r="L398" s="1"/>
    </row>
    <row r="399" spans="1:12" x14ac:dyDescent="0.25">
      <c r="A399" s="30" t="s">
        <v>61</v>
      </c>
      <c r="B399" s="30"/>
      <c r="C399" s="31"/>
      <c r="D399" s="163"/>
      <c r="E399" s="163"/>
      <c r="F399" s="32">
        <v>41306</v>
      </c>
      <c r="G399" s="36">
        <f t="shared" si="6"/>
        <v>21.765592837561289</v>
      </c>
      <c r="H399" s="37">
        <f>+H398+(J399-H398)/'IMP-ATH'!$D$2</f>
        <v>9.9436647425673783</v>
      </c>
      <c r="I399" s="38">
        <f>+I398+(J399-I398)/'IMP-ATH'!$D$4</f>
        <v>27.468204837924265</v>
      </c>
      <c r="J399" s="1">
        <v>36.747999999999998</v>
      </c>
      <c r="K399" s="1">
        <v>0.754</v>
      </c>
      <c r="L399" s="1"/>
    </row>
    <row r="400" spans="1:12" x14ac:dyDescent="0.25">
      <c r="A400" s="30" t="s">
        <v>62</v>
      </c>
      <c r="B400" s="30"/>
      <c r="C400" s="31"/>
      <c r="D400" s="163"/>
      <c r="E400" s="163"/>
      <c r="F400" s="32">
        <v>41307</v>
      </c>
      <c r="G400" s="36">
        <f t="shared" si="6"/>
        <v>17.524540095356887</v>
      </c>
      <c r="H400" s="37">
        <f>+H399+(J400-H399)/'IMP-ATH'!$D$2</f>
        <v>16.159569779343467</v>
      </c>
      <c r="I400" s="38">
        <f>+I399+(J400-I399)/'IMP-ATH'!$D$4</f>
        <v>28.086938056068924</v>
      </c>
      <c r="J400" s="1">
        <v>53.454999999999998</v>
      </c>
      <c r="K400" s="1">
        <v>0.83099999999999996</v>
      </c>
      <c r="L400" s="1">
        <f>SUM(J394:J401)</f>
        <v>136.97200000000001</v>
      </c>
    </row>
    <row r="401" spans="1:12" x14ac:dyDescent="0.25">
      <c r="A401" s="30" t="s">
        <v>63</v>
      </c>
      <c r="B401" s="30"/>
      <c r="C401" s="31"/>
      <c r="D401" s="163"/>
      <c r="E401" s="163"/>
      <c r="F401" s="32">
        <v>41308</v>
      </c>
      <c r="G401" s="36">
        <f t="shared" si="6"/>
        <v>11.927368276725456</v>
      </c>
      <c r="H401" s="37">
        <f>+H400+(J401-H400)/'IMP-ATH'!$D$2</f>
        <v>20.532345525151541</v>
      </c>
      <c r="I401" s="38">
        <f>+I400+(J401-I400)/'IMP-ATH'!$D$4</f>
        <v>28.53174905473395</v>
      </c>
      <c r="J401" s="1">
        <v>46.768999999999998</v>
      </c>
      <c r="K401" s="1">
        <v>0.80200000000000005</v>
      </c>
      <c r="L401" s="1"/>
    </row>
    <row r="402" spans="1:12" x14ac:dyDescent="0.25">
      <c r="A402" s="30" t="s">
        <v>58</v>
      </c>
      <c r="B402" s="30"/>
      <c r="C402" s="31"/>
      <c r="D402" s="163"/>
      <c r="E402" s="163"/>
      <c r="F402" s="32">
        <v>41309</v>
      </c>
      <c r="G402" s="36">
        <f t="shared" si="6"/>
        <v>7.9994035295824091</v>
      </c>
      <c r="H402" s="37">
        <f>+H401+(J402-H401)/'IMP-ATH'!$D$2</f>
        <v>17.599153307272751</v>
      </c>
      <c r="I402" s="38">
        <f>+I401+(J402-I401)/'IMP-ATH'!$D$4</f>
        <v>27.852421696287905</v>
      </c>
      <c r="J402" s="1"/>
      <c r="K402" s="1"/>
      <c r="L402" s="1"/>
    </row>
    <row r="403" spans="1:12" x14ac:dyDescent="0.25">
      <c r="A403" s="30" t="s">
        <v>23</v>
      </c>
      <c r="B403" s="30"/>
      <c r="C403" s="31"/>
      <c r="D403" s="163"/>
      <c r="E403" s="163"/>
      <c r="F403" s="32">
        <v>41310</v>
      </c>
      <c r="G403" s="36">
        <f t="shared" si="6"/>
        <v>10.253268389015155</v>
      </c>
      <c r="H403" s="37">
        <f>+H402+(J403-H402)/'IMP-ATH'!$D$2</f>
        <v>20.63698854909093</v>
      </c>
      <c r="I403" s="38">
        <f>+I402+(J403-I402)/'IMP-ATH'!$D$4</f>
        <v>28.114602132090575</v>
      </c>
      <c r="J403" s="1">
        <v>38.863999999999997</v>
      </c>
      <c r="K403" s="1">
        <v>0.879</v>
      </c>
      <c r="L403" s="1"/>
    </row>
    <row r="404" spans="1:12" x14ac:dyDescent="0.25">
      <c r="A404" s="30" t="s">
        <v>59</v>
      </c>
      <c r="B404" s="30"/>
      <c r="C404" s="31"/>
      <c r="D404" s="163"/>
      <c r="E404" s="163"/>
      <c r="F404" s="32">
        <v>41311</v>
      </c>
      <c r="G404" s="36">
        <f t="shared" si="6"/>
        <v>7.4776135829996448</v>
      </c>
      <c r="H404" s="37">
        <f>+H403+(J404-H403)/'IMP-ATH'!$D$2</f>
        <v>17.688847327792224</v>
      </c>
      <c r="I404" s="38">
        <f>+I403+(J404-I403)/'IMP-ATH'!$D$4</f>
        <v>27.445206843231276</v>
      </c>
      <c r="J404" s="1"/>
      <c r="K404" s="1"/>
      <c r="L404" s="1"/>
    </row>
    <row r="405" spans="1:12" x14ac:dyDescent="0.25">
      <c r="A405" s="30" t="s">
        <v>60</v>
      </c>
      <c r="B405" s="30"/>
      <c r="C405" s="31"/>
      <c r="D405" s="163"/>
      <c r="E405" s="163"/>
      <c r="F405" s="32">
        <v>41312</v>
      </c>
      <c r="G405" s="36">
        <f t="shared" si="6"/>
        <v>9.7563595154390512</v>
      </c>
      <c r="H405" s="37">
        <f>+H404+(J405-H404)/'IMP-ATH'!$D$2</f>
        <v>15.161869138107621</v>
      </c>
      <c r="I405" s="38">
        <f>+I404+(J405-I404)/'IMP-ATH'!$D$4</f>
        <v>26.791749537440054</v>
      </c>
      <c r="J405" s="1"/>
      <c r="K405" s="1"/>
      <c r="L405" s="1"/>
    </row>
    <row r="406" spans="1:12" x14ac:dyDescent="0.25">
      <c r="A406" s="30" t="s">
        <v>61</v>
      </c>
      <c r="B406" s="30"/>
      <c r="C406" s="31"/>
      <c r="D406" s="163"/>
      <c r="E406" s="163"/>
      <c r="F406" s="32">
        <v>41313</v>
      </c>
      <c r="G406" s="36">
        <f t="shared" si="6"/>
        <v>11.629880399332434</v>
      </c>
      <c r="H406" s="37">
        <f>+H405+(J406-H405)/'IMP-ATH'!$D$2</f>
        <v>20.811173546949391</v>
      </c>
      <c r="I406" s="38">
        <f>+I405+(J406-I405)/'IMP-ATH'!$D$4</f>
        <v>27.456398357977196</v>
      </c>
      <c r="J406" s="1">
        <v>54.707000000000001</v>
      </c>
      <c r="K406" s="1">
        <v>0.82899999999999996</v>
      </c>
      <c r="L406" s="1"/>
    </row>
    <row r="407" spans="1:12" x14ac:dyDescent="0.25">
      <c r="A407" s="30" t="s">
        <v>62</v>
      </c>
      <c r="B407" s="30"/>
      <c r="C407" s="31"/>
      <c r="D407" s="163"/>
      <c r="E407" s="163"/>
      <c r="F407" s="32">
        <v>41314</v>
      </c>
      <c r="G407" s="36">
        <f t="shared" si="6"/>
        <v>6.6452248110278056</v>
      </c>
      <c r="H407" s="37">
        <f>+H406+(J407-H406)/'IMP-ATH'!$D$2</f>
        <v>26.883148754528051</v>
      </c>
      <c r="I407" s="38">
        <f>+I406+(J407-I406)/'IMP-ATH'!$D$4</f>
        <v>28.310174587549167</v>
      </c>
      <c r="J407" s="1">
        <v>63.314999999999998</v>
      </c>
      <c r="K407" s="1">
        <v>0.80200000000000005</v>
      </c>
      <c r="L407" s="1">
        <f>SUM(J401:J408)</f>
        <v>203.655</v>
      </c>
    </row>
    <row r="408" spans="1:12" x14ac:dyDescent="0.25">
      <c r="A408" s="30" t="s">
        <v>63</v>
      </c>
      <c r="B408" s="30"/>
      <c r="C408" s="31"/>
      <c r="D408" s="163"/>
      <c r="E408" s="163"/>
      <c r="F408" s="32">
        <v>41315</v>
      </c>
      <c r="G408" s="36">
        <f t="shared" si="6"/>
        <v>1.4270258330211156</v>
      </c>
      <c r="H408" s="37">
        <f>+H407+(J408-H407)/'IMP-ATH'!$D$2</f>
        <v>23.042698932452616</v>
      </c>
      <c r="I408" s="38">
        <f>+I407+(J408-I407)/'IMP-ATH'!$D$4</f>
        <v>27.636122811655138</v>
      </c>
      <c r="J408" s="1"/>
      <c r="K408" s="1"/>
      <c r="L408" s="1"/>
    </row>
    <row r="409" spans="1:12" x14ac:dyDescent="0.25">
      <c r="A409" s="30" t="s">
        <v>58</v>
      </c>
      <c r="B409" s="30"/>
      <c r="C409" s="31"/>
      <c r="D409" s="163"/>
      <c r="E409" s="163"/>
      <c r="F409" s="32">
        <v>41316</v>
      </c>
      <c r="G409" s="36">
        <f t="shared" si="6"/>
        <v>4.5934238792025219</v>
      </c>
      <c r="H409" s="37">
        <f>+H408+(J409-H408)/'IMP-ATH'!$D$2</f>
        <v>25.879027656387958</v>
      </c>
      <c r="I409" s="38">
        <f>+I408+(J409-I408)/'IMP-ATH'!$D$4</f>
        <v>27.999477030425254</v>
      </c>
      <c r="J409" s="1">
        <v>42.896999999999998</v>
      </c>
      <c r="K409" s="1">
        <v>0.876</v>
      </c>
      <c r="L409" s="1"/>
    </row>
    <row r="410" spans="1:12" x14ac:dyDescent="0.25">
      <c r="A410" s="30" t="s">
        <v>23</v>
      </c>
      <c r="B410" s="30"/>
      <c r="C410" s="31"/>
      <c r="D410" s="163"/>
      <c r="E410" s="163"/>
      <c r="F410" s="32">
        <v>41317</v>
      </c>
      <c r="G410" s="36">
        <f t="shared" si="6"/>
        <v>2.1204493740372961</v>
      </c>
      <c r="H410" s="37">
        <f>+H409+(J410-H409)/'IMP-ATH'!$D$2</f>
        <v>22.182023705475391</v>
      </c>
      <c r="I410" s="38">
        <f>+I409+(J410-I409)/'IMP-ATH'!$D$4</f>
        <v>27.332822815415128</v>
      </c>
      <c r="J410" s="1"/>
      <c r="K410" s="1"/>
      <c r="L410" s="1"/>
    </row>
    <row r="411" spans="1:12" x14ac:dyDescent="0.25">
      <c r="A411" s="30" t="s">
        <v>59</v>
      </c>
      <c r="B411" s="30"/>
      <c r="C411" s="31"/>
      <c r="D411" s="163"/>
      <c r="E411" s="163"/>
      <c r="F411" s="32">
        <v>41318</v>
      </c>
      <c r="G411" s="36">
        <f t="shared" si="6"/>
        <v>5.1507991099397366</v>
      </c>
      <c r="H411" s="37">
        <f>+H410+(J411-H410)/'IMP-ATH'!$D$2</f>
        <v>26.518734604693194</v>
      </c>
      <c r="I411" s="38">
        <f>+I410+(J411-I410)/'IMP-ATH'!$D$4</f>
        <v>27.932969891238578</v>
      </c>
      <c r="J411" s="1">
        <v>52.539000000000001</v>
      </c>
      <c r="K411" s="1">
        <v>0.84199999999999997</v>
      </c>
      <c r="L411" s="1"/>
    </row>
    <row r="412" spans="1:12" x14ac:dyDescent="0.25">
      <c r="A412" s="30" t="s">
        <v>60</v>
      </c>
      <c r="B412" s="30"/>
      <c r="C412" s="31"/>
      <c r="D412" s="163"/>
      <c r="E412" s="163"/>
      <c r="F412" s="32">
        <v>41319</v>
      </c>
      <c r="G412" s="36">
        <f t="shared" si="6"/>
        <v>1.4142352865453844</v>
      </c>
      <c r="H412" s="37">
        <f>+H411+(J412-H411)/'IMP-ATH'!$D$2</f>
        <v>22.730343946879881</v>
      </c>
      <c r="I412" s="38">
        <f>+I411+(J412-I411)/'IMP-ATH'!$D$4</f>
        <v>27.267899179542422</v>
      </c>
      <c r="J412" s="1"/>
      <c r="K412" s="1"/>
      <c r="L412" s="1"/>
    </row>
    <row r="413" spans="1:12" x14ac:dyDescent="0.25">
      <c r="A413" s="30" t="s">
        <v>61</v>
      </c>
      <c r="B413" s="30"/>
      <c r="C413" s="31"/>
      <c r="D413" s="163"/>
      <c r="E413" s="163"/>
      <c r="F413" s="32">
        <v>41320</v>
      </c>
      <c r="G413" s="36">
        <f t="shared" si="6"/>
        <v>4.537555232662541</v>
      </c>
      <c r="H413" s="37">
        <f>+H412+(J413-H412)/'IMP-ATH'!$D$2</f>
        <v>25.766580525897041</v>
      </c>
      <c r="I413" s="38">
        <f>+I412+(J413-I412)/'IMP-ATH'!$D$4</f>
        <v>27.665901580029505</v>
      </c>
      <c r="J413" s="1">
        <v>43.984000000000002</v>
      </c>
      <c r="K413" s="1">
        <v>0.91100000000000003</v>
      </c>
      <c r="L413" s="1"/>
    </row>
    <row r="414" spans="1:12" x14ac:dyDescent="0.25">
      <c r="A414" s="30" t="s">
        <v>62</v>
      </c>
      <c r="B414" s="30"/>
      <c r="C414" s="31"/>
      <c r="D414" s="163"/>
      <c r="E414" s="163"/>
      <c r="F414" s="32">
        <v>41321</v>
      </c>
      <c r="G414" s="36">
        <f t="shared" si="6"/>
        <v>1.8993210541324643</v>
      </c>
      <c r="H414" s="37">
        <f>+H413+(J414-H413)/'IMP-ATH'!$D$2</f>
        <v>44.776211879340323</v>
      </c>
      <c r="I414" s="38">
        <f>+I413+(J414-I413)/'IMP-ATH'!$D$4</f>
        <v>30.788951542409755</v>
      </c>
      <c r="J414" s="1">
        <v>158.834</v>
      </c>
      <c r="K414" s="1">
        <v>0.82699999999999996</v>
      </c>
      <c r="L414" s="1">
        <f>SUM(J408:J415)</f>
        <v>298.25400000000002</v>
      </c>
    </row>
    <row r="415" spans="1:12" x14ac:dyDescent="0.25">
      <c r="A415" s="30" t="s">
        <v>63</v>
      </c>
      <c r="B415" s="30"/>
      <c r="C415" s="31"/>
      <c r="D415" s="163"/>
      <c r="E415" s="163"/>
      <c r="F415" s="32">
        <v>41322</v>
      </c>
      <c r="G415" s="36">
        <f t="shared" si="6"/>
        <v>-13.987260336930568</v>
      </c>
      <c r="H415" s="37">
        <f>+H414+(J415-H414)/'IMP-ATH'!$D$2</f>
        <v>38.379610182291707</v>
      </c>
      <c r="I415" s="38">
        <f>+I414+(J415-I414)/'IMP-ATH'!$D$4</f>
        <v>30.055881267590475</v>
      </c>
      <c r="J415" s="1"/>
      <c r="K415" s="1"/>
      <c r="L415" s="1"/>
    </row>
    <row r="416" spans="1:12" x14ac:dyDescent="0.25">
      <c r="A416" s="30" t="s">
        <v>58</v>
      </c>
      <c r="B416" s="30"/>
      <c r="C416" s="31"/>
      <c r="D416" s="163"/>
      <c r="E416" s="163"/>
      <c r="F416" s="32">
        <v>41323</v>
      </c>
      <c r="G416" s="36">
        <f t="shared" si="6"/>
        <v>-8.3237289147012312</v>
      </c>
      <c r="H416" s="37">
        <f>+H415+(J416-H415)/'IMP-ATH'!$D$2</f>
        <v>41.327237299107175</v>
      </c>
      <c r="I416" s="38">
        <f>+I415+(J416-I415)/'IMP-ATH'!$D$4</f>
        <v>30.745336475504988</v>
      </c>
      <c r="J416" s="1">
        <v>59.012999999999998</v>
      </c>
      <c r="K416" s="1">
        <v>0.88800000000000001</v>
      </c>
      <c r="L416" s="1"/>
    </row>
    <row r="417" spans="1:12" x14ac:dyDescent="0.25">
      <c r="A417" s="30" t="s">
        <v>23</v>
      </c>
      <c r="B417" s="30"/>
      <c r="C417" s="31"/>
      <c r="D417" s="163"/>
      <c r="E417" s="163"/>
      <c r="F417" s="32">
        <v>41324</v>
      </c>
      <c r="G417" s="36">
        <f t="shared" si="6"/>
        <v>-10.581900823602187</v>
      </c>
      <c r="H417" s="37">
        <f>+H416+(J417-H416)/'IMP-ATH'!$D$2</f>
        <v>35.423346256377577</v>
      </c>
      <c r="I417" s="38">
        <f>+I416+(J417-I416)/'IMP-ATH'!$D$4</f>
        <v>30.013304654659631</v>
      </c>
      <c r="J417" s="1"/>
      <c r="K417" s="1"/>
      <c r="L417" s="1"/>
    </row>
    <row r="418" spans="1:12" x14ac:dyDescent="0.25">
      <c r="A418" s="30" t="s">
        <v>59</v>
      </c>
      <c r="B418" s="30"/>
      <c r="C418" s="31"/>
      <c r="D418" s="163"/>
      <c r="E418" s="163"/>
      <c r="F418" s="32">
        <v>41325</v>
      </c>
      <c r="G418" s="36">
        <f t="shared" si="6"/>
        <v>-5.4100416017179462</v>
      </c>
      <c r="H418" s="37">
        <f>+H417+(J418-H417)/'IMP-ATH'!$D$2</f>
        <v>39.596725362609355</v>
      </c>
      <c r="I418" s="38">
        <f>+I417+(J418-I417)/'IMP-ATH'!$D$4</f>
        <v>30.837678353358211</v>
      </c>
      <c r="J418" s="1">
        <v>64.637</v>
      </c>
      <c r="K418" s="1">
        <v>0.88400000000000001</v>
      </c>
      <c r="L418" s="1"/>
    </row>
    <row r="419" spans="1:12" x14ac:dyDescent="0.25">
      <c r="A419" s="30" t="s">
        <v>60</v>
      </c>
      <c r="B419" s="30"/>
      <c r="C419" s="31"/>
      <c r="D419" s="163"/>
      <c r="E419" s="163"/>
      <c r="F419" s="32">
        <v>41326</v>
      </c>
      <c r="G419" s="36">
        <f t="shared" si="6"/>
        <v>-8.7590470092511445</v>
      </c>
      <c r="H419" s="37">
        <f>+H418+(J419-H418)/'IMP-ATH'!$D$2</f>
        <v>33.940050310808019</v>
      </c>
      <c r="I419" s="38">
        <f>+I418+(J419-I418)/'IMP-ATH'!$D$4</f>
        <v>30.10344791637349</v>
      </c>
      <c r="J419" s="1"/>
      <c r="K419" s="1"/>
      <c r="L419" s="1"/>
    </row>
    <row r="420" spans="1:12" x14ac:dyDescent="0.25">
      <c r="A420" s="30" t="s">
        <v>61</v>
      </c>
      <c r="B420" s="30"/>
      <c r="C420" s="31"/>
      <c r="D420" s="163"/>
      <c r="E420" s="163"/>
      <c r="F420" s="32">
        <v>41327</v>
      </c>
      <c r="G420" s="36">
        <f t="shared" si="6"/>
        <v>-3.8366023944345287</v>
      </c>
      <c r="H420" s="37">
        <f>+H419+(J420-H419)/'IMP-ATH'!$D$2</f>
        <v>29.091471694978303</v>
      </c>
      <c r="I420" s="38">
        <f>+I419+(J420-I419)/'IMP-ATH'!$D$4</f>
        <v>29.386699156459837</v>
      </c>
      <c r="J420" s="1"/>
      <c r="K420" s="1"/>
      <c r="L420" s="1"/>
    </row>
    <row r="421" spans="1:12" x14ac:dyDescent="0.25">
      <c r="A421" s="30" t="s">
        <v>62</v>
      </c>
      <c r="B421" s="30"/>
      <c r="C421" s="31"/>
      <c r="D421" s="163"/>
      <c r="E421" s="163"/>
      <c r="F421" s="32">
        <v>41328</v>
      </c>
      <c r="G421" s="36">
        <f t="shared" si="6"/>
        <v>0.29522746148153445</v>
      </c>
      <c r="H421" s="37">
        <f>+H420+(J421-H420)/'IMP-ATH'!$D$2</f>
        <v>33.198404309981406</v>
      </c>
      <c r="I421" s="38">
        <f>+I420+(J421-I420)/'IMP-ATH'!$D$4</f>
        <v>30.064158700353651</v>
      </c>
      <c r="J421" s="1">
        <v>57.84</v>
      </c>
      <c r="K421" s="1">
        <v>0.92700000000000005</v>
      </c>
      <c r="L421" s="1">
        <f>SUM(J415:J422)</f>
        <v>238.751</v>
      </c>
    </row>
    <row r="422" spans="1:12" x14ac:dyDescent="0.25">
      <c r="A422" s="30" t="s">
        <v>63</v>
      </c>
      <c r="B422" s="30"/>
      <c r="C422" s="31"/>
      <c r="D422" s="163"/>
      <c r="E422" s="163"/>
      <c r="F422" s="32">
        <v>41329</v>
      </c>
      <c r="G422" s="36">
        <f t="shared" si="6"/>
        <v>-3.1342456096277544</v>
      </c>
      <c r="H422" s="37">
        <f>+H421+(J422-H421)/'IMP-ATH'!$D$2</f>
        <v>36.635917979984065</v>
      </c>
      <c r="I422" s="38">
        <f>+I421+(J422-I421)/'IMP-ATH'!$D$4</f>
        <v>30.71170254082142</v>
      </c>
      <c r="J422" s="1">
        <v>57.261000000000003</v>
      </c>
      <c r="K422" s="1">
        <v>0.877</v>
      </c>
      <c r="L422" s="1"/>
    </row>
    <row r="423" spans="1:12" x14ac:dyDescent="0.25">
      <c r="A423" s="30" t="s">
        <v>58</v>
      </c>
      <c r="B423" s="30"/>
      <c r="C423" s="31"/>
      <c r="D423" s="163"/>
      <c r="E423" s="163"/>
      <c r="F423" s="32">
        <v>41330</v>
      </c>
      <c r="G423" s="36">
        <f t="shared" si="6"/>
        <v>-5.9242154391626443</v>
      </c>
      <c r="H423" s="37">
        <f>+H422+(J423-H422)/'IMP-ATH'!$D$2</f>
        <v>31.402215411414915</v>
      </c>
      <c r="I423" s="38">
        <f>+I422+(J423-I422)/'IMP-ATH'!$D$4</f>
        <v>29.980471527944719</v>
      </c>
      <c r="J423" s="1"/>
      <c r="K423" s="1"/>
      <c r="L423" s="1"/>
    </row>
    <row r="424" spans="1:12" x14ac:dyDescent="0.25">
      <c r="A424" s="30" t="s">
        <v>23</v>
      </c>
      <c r="B424" s="30"/>
      <c r="C424" s="31"/>
      <c r="D424" s="163"/>
      <c r="E424" s="163"/>
      <c r="F424" s="32">
        <v>41331</v>
      </c>
      <c r="G424" s="36">
        <f t="shared" si="6"/>
        <v>-1.4217438834701959</v>
      </c>
      <c r="H424" s="37">
        <f>+H423+(J424-H423)/'IMP-ATH'!$D$2</f>
        <v>30.925041781212784</v>
      </c>
      <c r="I424" s="38">
        <f>+I423+(J424-I423)/'IMP-ATH'!$D$4</f>
        <v>29.934793634422224</v>
      </c>
      <c r="J424" s="1">
        <v>28.062000000000001</v>
      </c>
      <c r="K424" s="1">
        <v>0.751</v>
      </c>
      <c r="L424" s="1"/>
    </row>
    <row r="425" spans="1:12" x14ac:dyDescent="0.25">
      <c r="A425" s="30" t="s">
        <v>59</v>
      </c>
      <c r="B425" s="30"/>
      <c r="C425" s="31"/>
      <c r="D425" s="163"/>
      <c r="E425" s="163"/>
      <c r="F425" s="32">
        <v>41332</v>
      </c>
      <c r="G425" s="36">
        <f t="shared" si="6"/>
        <v>-0.9902481467905595</v>
      </c>
      <c r="H425" s="37">
        <f>+H424+(J425-H424)/'IMP-ATH'!$D$2</f>
        <v>26.507178669610958</v>
      </c>
      <c r="I425" s="38">
        <f>+I424+(J425-I424)/'IMP-ATH'!$D$4</f>
        <v>29.222060452650265</v>
      </c>
      <c r="J425" s="1"/>
      <c r="K425" s="1"/>
      <c r="L425" s="1"/>
    </row>
    <row r="426" spans="1:12" x14ac:dyDescent="0.25">
      <c r="A426" s="30" t="s">
        <v>60</v>
      </c>
      <c r="B426" s="30"/>
      <c r="C426" s="31"/>
      <c r="D426" s="163"/>
      <c r="E426" s="163"/>
      <c r="F426" s="32">
        <v>41333</v>
      </c>
      <c r="G426" s="36">
        <f t="shared" si="6"/>
        <v>2.7148817830393064</v>
      </c>
      <c r="H426" s="37">
        <f>+H425+(J426-H425)/'IMP-ATH'!$D$2</f>
        <v>22.720438859666537</v>
      </c>
      <c r="I426" s="38">
        <f>+I425+(J426-I425)/'IMP-ATH'!$D$4</f>
        <v>28.526297108539545</v>
      </c>
      <c r="J426" s="1"/>
      <c r="K426" s="1"/>
      <c r="L426" s="1"/>
    </row>
    <row r="427" spans="1:12" x14ac:dyDescent="0.25">
      <c r="A427" s="30" t="s">
        <v>61</v>
      </c>
      <c r="B427" s="30"/>
      <c r="C427" s="31"/>
      <c r="D427" s="163"/>
      <c r="E427" s="163"/>
      <c r="F427" s="32">
        <v>41334</v>
      </c>
      <c r="G427" s="36">
        <f t="shared" si="6"/>
        <v>5.8058582488730082</v>
      </c>
      <c r="H427" s="37">
        <f>+H426+(J427-H426)/'IMP-ATH'!$D$2</f>
        <v>19.474661879714173</v>
      </c>
      <c r="I427" s="38">
        <f>+I426+(J427-I426)/'IMP-ATH'!$D$4</f>
        <v>27.847099558336222</v>
      </c>
      <c r="J427" s="1"/>
      <c r="K427" s="1"/>
      <c r="L427" s="1"/>
    </row>
    <row r="428" spans="1:12" x14ac:dyDescent="0.25">
      <c r="A428" s="30" t="s">
        <v>62</v>
      </c>
      <c r="B428" s="30"/>
      <c r="C428" s="31"/>
      <c r="D428" s="163"/>
      <c r="E428" s="163"/>
      <c r="F428" s="32">
        <v>41335</v>
      </c>
      <c r="G428" s="36">
        <f t="shared" si="6"/>
        <v>8.3724376786220489</v>
      </c>
      <c r="H428" s="37">
        <f>+H427+(J428-H427)/'IMP-ATH'!$D$2</f>
        <v>26.125567325469291</v>
      </c>
      <c r="I428" s="38">
        <f>+I427+(J428-I427)/'IMP-ATH'!$D$4</f>
        <v>28.756240045042503</v>
      </c>
      <c r="J428" s="1">
        <v>66.031000000000006</v>
      </c>
      <c r="K428" s="1">
        <v>0.93300000000000005</v>
      </c>
      <c r="L428" s="1">
        <f>SUM(J422:J429)</f>
        <v>326.31600000000003</v>
      </c>
    </row>
    <row r="429" spans="1:12" x14ac:dyDescent="0.25">
      <c r="A429" s="30" t="s">
        <v>63</v>
      </c>
      <c r="B429" s="30"/>
      <c r="C429" s="31"/>
      <c r="D429" s="163"/>
      <c r="E429" s="163"/>
      <c r="F429" s="32">
        <v>41336</v>
      </c>
      <c r="G429" s="36">
        <f t="shared" si="6"/>
        <v>2.6306727195732122</v>
      </c>
      <c r="H429" s="37">
        <f>+H428+(J429-H428)/'IMP-ATH'!$D$2</f>
        <v>47.387914850402247</v>
      </c>
      <c r="I429" s="38">
        <f>+I428+(J429-I428)/'IMP-ATH'!$D$4</f>
        <v>32.237329567779589</v>
      </c>
      <c r="J429" s="1">
        <v>174.96199999999999</v>
      </c>
      <c r="K429" s="1">
        <v>0.872</v>
      </c>
      <c r="L429" s="1"/>
    </row>
    <row r="430" spans="1:12" x14ac:dyDescent="0.25">
      <c r="A430" s="30" t="s">
        <v>58</v>
      </c>
      <c r="B430" s="30"/>
      <c r="C430" s="31"/>
      <c r="D430" s="163"/>
      <c r="E430" s="163"/>
      <c r="F430" s="32">
        <v>41337</v>
      </c>
      <c r="G430" s="36">
        <f t="shared" si="6"/>
        <v>-15.150585282622657</v>
      </c>
      <c r="H430" s="37">
        <f>+H429+(J430-H429)/'IMP-ATH'!$D$2</f>
        <v>47.518355586059066</v>
      </c>
      <c r="I430" s="38">
        <f>+I429+(J430-I429)/'IMP-ATH'!$D$4</f>
        <v>32.619797911403886</v>
      </c>
      <c r="J430" s="1">
        <v>48.301000000000002</v>
      </c>
      <c r="K430" s="1">
        <v>0.96599999999999997</v>
      </c>
      <c r="L430" s="1"/>
    </row>
    <row r="431" spans="1:12" x14ac:dyDescent="0.25">
      <c r="A431" s="30" t="s">
        <v>23</v>
      </c>
      <c r="B431" s="30"/>
      <c r="C431" s="31"/>
      <c r="D431" s="163"/>
      <c r="E431" s="163"/>
      <c r="F431" s="32">
        <v>41338</v>
      </c>
      <c r="G431" s="36">
        <f t="shared" si="6"/>
        <v>-14.89855767465518</v>
      </c>
      <c r="H431" s="37">
        <f>+H430+(J431-H430)/'IMP-ATH'!$D$2</f>
        <v>47.294447645193486</v>
      </c>
      <c r="I431" s="38">
        <f>+I430+(J431-I430)/'IMP-ATH'!$D$4</f>
        <v>32.937207484941887</v>
      </c>
      <c r="J431" s="1">
        <v>45.951000000000001</v>
      </c>
      <c r="K431" s="1">
        <v>0.84299999999999997</v>
      </c>
      <c r="L431" s="1"/>
    </row>
    <row r="432" spans="1:12" x14ac:dyDescent="0.25">
      <c r="A432" s="30" t="s">
        <v>59</v>
      </c>
      <c r="B432" s="30"/>
      <c r="C432" s="31"/>
      <c r="D432" s="163"/>
      <c r="E432" s="163"/>
      <c r="F432" s="32">
        <v>41339</v>
      </c>
      <c r="G432" s="36">
        <f t="shared" si="6"/>
        <v>-14.3572401602516</v>
      </c>
      <c r="H432" s="37">
        <f>+H431+(J432-H431)/'IMP-ATH'!$D$2</f>
        <v>49.485812267308702</v>
      </c>
      <c r="I432" s="38">
        <f>+I431+(J432-I431)/'IMP-ATH'!$D$4</f>
        <v>33.644273973395649</v>
      </c>
      <c r="J432" s="1">
        <v>62.634</v>
      </c>
      <c r="K432" s="1">
        <v>0.91700000000000004</v>
      </c>
      <c r="L432" s="1"/>
    </row>
    <row r="433" spans="1:12" x14ac:dyDescent="0.25">
      <c r="A433" s="30" t="s">
        <v>60</v>
      </c>
      <c r="B433" s="30"/>
      <c r="C433" s="31"/>
      <c r="D433" s="163"/>
      <c r="E433" s="163"/>
      <c r="F433" s="32">
        <v>41340</v>
      </c>
      <c r="G433" s="36">
        <f t="shared" si="6"/>
        <v>-15.841538293913054</v>
      </c>
      <c r="H433" s="37">
        <f>+H432+(J433-H432)/'IMP-ATH'!$D$2</f>
        <v>42.416410514836031</v>
      </c>
      <c r="I433" s="38">
        <f>+I432+(J433-I432)/'IMP-ATH'!$D$4</f>
        <v>32.843219831171943</v>
      </c>
      <c r="J433" s="1"/>
      <c r="K433" s="1"/>
      <c r="L433" s="1"/>
    </row>
    <row r="434" spans="1:12" x14ac:dyDescent="0.25">
      <c r="A434" s="30" t="s">
        <v>61</v>
      </c>
      <c r="B434" s="30"/>
      <c r="C434" s="31"/>
      <c r="D434" s="163"/>
      <c r="E434" s="163"/>
      <c r="F434" s="32">
        <v>41341</v>
      </c>
      <c r="G434" s="36">
        <f t="shared" si="6"/>
        <v>-9.5731906836640874</v>
      </c>
      <c r="H434" s="37">
        <f>+H433+(J434-H433)/'IMP-ATH'!$D$2</f>
        <v>41.348494727002311</v>
      </c>
      <c r="I434" s="38">
        <f>+I433+(J434-I433)/'IMP-ATH'!$D$4</f>
        <v>32.893166978048804</v>
      </c>
      <c r="J434" s="1">
        <v>34.941000000000003</v>
      </c>
      <c r="K434" s="1">
        <v>1.026</v>
      </c>
      <c r="L434" s="1"/>
    </row>
    <row r="435" spans="1:12" x14ac:dyDescent="0.25">
      <c r="A435" s="30" t="s">
        <v>62</v>
      </c>
      <c r="B435" s="30"/>
      <c r="C435" s="31"/>
      <c r="D435" s="163"/>
      <c r="E435" s="163"/>
      <c r="F435" s="32">
        <v>41342</v>
      </c>
      <c r="G435" s="36">
        <f t="shared" si="6"/>
        <v>-8.4553277489535077</v>
      </c>
      <c r="H435" s="37">
        <f>+H434+(J435-H434)/'IMP-ATH'!$D$2</f>
        <v>35.441566908859123</v>
      </c>
      <c r="I435" s="38">
        <f>+I434+(J435-I434)/'IMP-ATH'!$D$4</f>
        <v>32.109996335714307</v>
      </c>
      <c r="J435" s="1"/>
      <c r="K435" s="1"/>
      <c r="L435" s="1">
        <f>SUM(J429:J436)</f>
        <v>598.06299999999999</v>
      </c>
    </row>
    <row r="436" spans="1:12" x14ac:dyDescent="0.25">
      <c r="A436" s="30" t="s">
        <v>63</v>
      </c>
      <c r="B436" s="30"/>
      <c r="C436" s="31"/>
      <c r="D436" s="163"/>
      <c r="E436" s="163"/>
      <c r="F436" s="32">
        <v>41343</v>
      </c>
      <c r="G436" s="36">
        <f t="shared" si="6"/>
        <v>-3.3315705731448162</v>
      </c>
      <c r="H436" s="37">
        <f>+H435+(J436-H435)/'IMP-ATH'!$D$2</f>
        <v>63.41762877902211</v>
      </c>
      <c r="I436" s="38">
        <f>+I435+(J436-I435)/'IMP-ATH'!$D$4</f>
        <v>36.851996422959203</v>
      </c>
      <c r="J436" s="1">
        <v>231.274</v>
      </c>
      <c r="K436" s="1">
        <v>0.78900000000000003</v>
      </c>
      <c r="L436" s="1"/>
    </row>
    <row r="437" spans="1:12" x14ac:dyDescent="0.25">
      <c r="A437" s="30" t="s">
        <v>58</v>
      </c>
      <c r="B437" s="30"/>
      <c r="C437" s="31"/>
      <c r="D437" s="163"/>
      <c r="E437" s="163"/>
      <c r="F437" s="32">
        <v>41344</v>
      </c>
      <c r="G437" s="36">
        <f t="shared" si="6"/>
        <v>-26.565632356062906</v>
      </c>
      <c r="H437" s="37">
        <f>+H436+(J437-H436)/'IMP-ATH'!$D$2</f>
        <v>54.357967524876095</v>
      </c>
      <c r="I437" s="38">
        <f>+I436+(J437-I436)/'IMP-ATH'!$D$4</f>
        <v>35.974567936698271</v>
      </c>
      <c r="J437" s="1"/>
      <c r="K437" s="1"/>
      <c r="L437" s="1"/>
    </row>
    <row r="438" spans="1:12" x14ac:dyDescent="0.25">
      <c r="A438" s="30" t="s">
        <v>23</v>
      </c>
      <c r="B438" s="30"/>
      <c r="C438" s="31"/>
      <c r="D438" s="163"/>
      <c r="E438" s="163"/>
      <c r="F438" s="32">
        <v>41345</v>
      </c>
      <c r="G438" s="36">
        <f t="shared" si="6"/>
        <v>-18.383399588177824</v>
      </c>
      <c r="H438" s="37">
        <f>+H437+(J438-H437)/'IMP-ATH'!$D$2</f>
        <v>52.507543592750942</v>
      </c>
      <c r="I438" s="38">
        <f>+I437+(J438-I437)/'IMP-ATH'!$D$4</f>
        <v>36.103863938205457</v>
      </c>
      <c r="J438" s="1">
        <v>41.405000000000001</v>
      </c>
      <c r="K438" s="1">
        <v>0.94799999999999995</v>
      </c>
      <c r="L438" s="1"/>
    </row>
    <row r="439" spans="1:12" x14ac:dyDescent="0.25">
      <c r="A439" s="30" t="s">
        <v>59</v>
      </c>
      <c r="B439" s="30"/>
      <c r="C439" s="31"/>
      <c r="D439" s="163"/>
      <c r="E439" s="163"/>
      <c r="F439" s="32">
        <v>41346</v>
      </c>
      <c r="G439" s="36">
        <f t="shared" si="6"/>
        <v>-16.403679654545485</v>
      </c>
      <c r="H439" s="37">
        <f>+H438+(J439-H438)/'IMP-ATH'!$D$2</f>
        <v>53.459751650929377</v>
      </c>
      <c r="I439" s="38">
        <f>+I438+(J439-I438)/'IMP-ATH'!$D$4</f>
        <v>36.653129082533901</v>
      </c>
      <c r="J439" s="1">
        <v>59.173000000000002</v>
      </c>
      <c r="K439" s="1">
        <v>0.94599999999999995</v>
      </c>
      <c r="L439" s="1"/>
    </row>
    <row r="440" spans="1:12" x14ac:dyDescent="0.25">
      <c r="A440" s="30" t="s">
        <v>60</v>
      </c>
      <c r="B440" s="30"/>
      <c r="C440" s="31"/>
      <c r="D440" s="163"/>
      <c r="E440" s="163"/>
      <c r="F440" s="32">
        <v>41347</v>
      </c>
      <c r="G440" s="36">
        <f t="shared" si="6"/>
        <v>-16.806622568395476</v>
      </c>
      <c r="H440" s="37">
        <f>+H439+(J440-H439)/'IMP-ATH'!$D$2</f>
        <v>45.822644272225183</v>
      </c>
      <c r="I440" s="38">
        <f>+I439+(J440-I439)/'IMP-ATH'!$D$4</f>
        <v>35.78043553294976</v>
      </c>
      <c r="J440" s="1"/>
      <c r="K440" s="1"/>
      <c r="L440" s="1"/>
    </row>
    <row r="441" spans="1:12" x14ac:dyDescent="0.25">
      <c r="A441" s="30" t="s">
        <v>61</v>
      </c>
      <c r="B441" s="30"/>
      <c r="C441" s="31"/>
      <c r="D441" s="163"/>
      <c r="E441" s="163"/>
      <c r="F441" s="32">
        <v>41348</v>
      </c>
      <c r="G441" s="36">
        <f t="shared" si="6"/>
        <v>-10.042208739275424</v>
      </c>
      <c r="H441" s="37">
        <f>+H440+(J441-H440)/'IMP-ATH'!$D$2</f>
        <v>39.27655223333587</v>
      </c>
      <c r="I441" s="38">
        <f>+I440+(J441-I440)/'IMP-ATH'!$D$4</f>
        <v>34.928520401212857</v>
      </c>
      <c r="J441" s="1"/>
      <c r="K441" s="1"/>
      <c r="L441" s="1"/>
    </row>
    <row r="442" spans="1:12" x14ac:dyDescent="0.25">
      <c r="A442" s="30" t="s">
        <v>62</v>
      </c>
      <c r="B442" s="30"/>
      <c r="C442" s="31"/>
      <c r="D442" s="163"/>
      <c r="E442" s="163"/>
      <c r="F442" s="32">
        <v>41349</v>
      </c>
      <c r="G442" s="36">
        <f t="shared" si="6"/>
        <v>-4.3480318321230129</v>
      </c>
      <c r="H442" s="37">
        <f>+H441+(J442-H441)/'IMP-ATH'!$D$2</f>
        <v>33.665616200002177</v>
      </c>
      <c r="I442" s="38">
        <f>+I441+(J442-I441)/'IMP-ATH'!$D$4</f>
        <v>34.096888963088745</v>
      </c>
      <c r="J442" s="1"/>
      <c r="K442" s="1"/>
      <c r="L442" s="1">
        <f>SUM(J436:J443)</f>
        <v>512.755</v>
      </c>
    </row>
    <row r="443" spans="1:12" x14ac:dyDescent="0.25">
      <c r="A443" s="30" t="s">
        <v>63</v>
      </c>
      <c r="B443" s="40"/>
      <c r="C443" s="41"/>
      <c r="D443" s="163"/>
      <c r="E443" s="163"/>
      <c r="F443" s="42">
        <v>41350</v>
      </c>
      <c r="G443" s="36">
        <f t="shared" si="6"/>
        <v>0.43127276308656803</v>
      </c>
      <c r="H443" s="37">
        <f>+H442+(J443-H442)/'IMP-ATH'!$D$2</f>
        <v>54.699528171430437</v>
      </c>
      <c r="I443" s="38">
        <f>+I442+(J443-I442)/'IMP-ATH'!$D$4</f>
        <v>37.592272559205682</v>
      </c>
      <c r="J443" s="1">
        <v>180.90299999999999</v>
      </c>
      <c r="K443" s="1">
        <v>0.97899999999999998</v>
      </c>
      <c r="L443" s="1"/>
    </row>
    <row r="444" spans="1:12" x14ac:dyDescent="0.25">
      <c r="A444" s="30" t="s">
        <v>58</v>
      </c>
      <c r="B444" s="30"/>
      <c r="C444" s="31"/>
      <c r="D444" s="163"/>
      <c r="E444" s="163"/>
      <c r="F444" s="32">
        <v>41351</v>
      </c>
      <c r="G444" s="36">
        <f t="shared" si="6"/>
        <v>-17.107255612224755</v>
      </c>
      <c r="H444" s="37">
        <f>+H443+(J444-H443)/'IMP-ATH'!$D$2</f>
        <v>46.885309861226091</v>
      </c>
      <c r="I444" s="38">
        <f>+I443+(J444-I443)/'IMP-ATH'!$D$4</f>
        <v>36.697218450653168</v>
      </c>
      <c r="J444" s="1"/>
      <c r="K444" s="1"/>
      <c r="L444" s="1"/>
    </row>
    <row r="445" spans="1:12" x14ac:dyDescent="0.25">
      <c r="A445" s="30" t="s">
        <v>23</v>
      </c>
      <c r="B445" s="30"/>
      <c r="C445" s="31"/>
      <c r="D445" s="163"/>
      <c r="E445" s="163"/>
      <c r="F445" s="32">
        <v>41352</v>
      </c>
      <c r="G445" s="36">
        <f t="shared" si="6"/>
        <v>-10.188091410572923</v>
      </c>
      <c r="H445" s="37">
        <f>+H444+(J445-H444)/'IMP-ATH'!$D$2</f>
        <v>48.159265595336649</v>
      </c>
      <c r="I445" s="38">
        <f>+I444+(J445-I444)/'IMP-ATH'!$D$4</f>
        <v>37.152118011351902</v>
      </c>
      <c r="J445" s="1">
        <v>55.802999999999997</v>
      </c>
      <c r="K445" s="1">
        <v>0.90600000000000003</v>
      </c>
      <c r="L445" s="1"/>
    </row>
    <row r="446" spans="1:12" x14ac:dyDescent="0.25">
      <c r="A446" s="30" t="s">
        <v>59</v>
      </c>
      <c r="B446" s="30"/>
      <c r="C446" s="31"/>
      <c r="D446" s="163"/>
      <c r="E446" s="163"/>
      <c r="F446" s="32">
        <v>41353</v>
      </c>
      <c r="G446" s="36">
        <f t="shared" si="6"/>
        <v>-11.007147583984747</v>
      </c>
      <c r="H446" s="37">
        <f>+H445+(J446-H445)/'IMP-ATH'!$D$2</f>
        <v>49.04808479600284</v>
      </c>
      <c r="I446" s="38">
        <f>+I445+(J446-I445)/'IMP-ATH'!$D$4</f>
        <v>37.562329487272095</v>
      </c>
      <c r="J446" s="1">
        <v>54.381</v>
      </c>
      <c r="K446" s="1">
        <v>0.89900000000000002</v>
      </c>
      <c r="L446" s="1"/>
    </row>
    <row r="447" spans="1:12" x14ac:dyDescent="0.25">
      <c r="A447" s="30" t="s">
        <v>60</v>
      </c>
      <c r="B447" s="30"/>
      <c r="C447" s="31"/>
      <c r="D447" s="163"/>
      <c r="E447" s="163"/>
      <c r="F447" s="32">
        <v>41354</v>
      </c>
      <c r="G447" s="36">
        <f t="shared" si="6"/>
        <v>-11.485755308730745</v>
      </c>
      <c r="H447" s="37">
        <f>+H446+(J447-H446)/'IMP-ATH'!$D$2</f>
        <v>42.041215539431008</v>
      </c>
      <c r="I447" s="38">
        <f>+I446+(J447-I446)/'IMP-ATH'!$D$4</f>
        <v>36.667988309003711</v>
      </c>
      <c r="J447" s="1"/>
      <c r="K447" s="1"/>
      <c r="L447" s="1"/>
    </row>
    <row r="448" spans="1:12" x14ac:dyDescent="0.25">
      <c r="A448" s="30" t="s">
        <v>61</v>
      </c>
      <c r="B448" s="30"/>
      <c r="C448" s="31"/>
      <c r="D448" s="163"/>
      <c r="E448" s="163"/>
      <c r="F448" s="32">
        <v>41355</v>
      </c>
      <c r="G448" s="36">
        <f t="shared" si="6"/>
        <v>-5.3732272304272968</v>
      </c>
      <c r="H448" s="37">
        <f>+H447+(J448-H447)/'IMP-ATH'!$D$2</f>
        <v>44.696613319512295</v>
      </c>
      <c r="I448" s="38">
        <f>+I447+(J448-I447)/'IMP-ATH'!$D$4</f>
        <v>37.238488587360763</v>
      </c>
      <c r="J448" s="1">
        <v>60.628999999999998</v>
      </c>
      <c r="K448" s="1">
        <v>0.92600000000000005</v>
      </c>
      <c r="L448" s="1"/>
    </row>
    <row r="449" spans="1:12" x14ac:dyDescent="0.25">
      <c r="A449" s="30" t="s">
        <v>62</v>
      </c>
      <c r="B449" s="30"/>
      <c r="C449" s="31"/>
      <c r="D449" s="163"/>
      <c r="E449" s="163"/>
      <c r="F449" s="32">
        <v>41356</v>
      </c>
      <c r="G449" s="36">
        <f t="shared" si="6"/>
        <v>-7.458124732151532</v>
      </c>
      <c r="H449" s="37">
        <f>+H448+(J449-H448)/'IMP-ATH'!$D$2</f>
        <v>38.311382845296251</v>
      </c>
      <c r="I449" s="38">
        <f>+I448+(J449-I448)/'IMP-ATH'!$D$4</f>
        <v>36.351857906709313</v>
      </c>
      <c r="J449" s="1"/>
      <c r="K449" s="1"/>
      <c r="L449" s="1">
        <f>SUM(J443:J450)</f>
        <v>351.71600000000001</v>
      </c>
    </row>
    <row r="450" spans="1:12" x14ac:dyDescent="0.25">
      <c r="A450" s="30" t="s">
        <v>63</v>
      </c>
      <c r="B450" s="30"/>
      <c r="C450" s="31"/>
      <c r="D450" s="163"/>
      <c r="E450" s="163"/>
      <c r="F450" s="32">
        <v>41357</v>
      </c>
      <c r="G450" s="36">
        <f t="shared" si="6"/>
        <v>-1.959524938586938</v>
      </c>
      <c r="H450" s="37">
        <f>+H449+(J450-H449)/'IMP-ATH'!$D$2</f>
        <v>32.838328153111071</v>
      </c>
      <c r="I450" s="38">
        <f>+I449+(J450-I449)/'IMP-ATH'!$D$4</f>
        <v>35.48633748035909</v>
      </c>
      <c r="J450" s="1"/>
      <c r="K450" s="1"/>
      <c r="L450" s="1"/>
    </row>
    <row r="451" spans="1:12" x14ac:dyDescent="0.25">
      <c r="A451" s="30" t="s">
        <v>58</v>
      </c>
      <c r="B451" s="30"/>
      <c r="C451" s="31"/>
      <c r="D451" s="163"/>
      <c r="E451" s="163"/>
      <c r="F451" s="32">
        <v>41358</v>
      </c>
      <c r="G451" s="36">
        <f t="shared" si="6"/>
        <v>2.648009327248019</v>
      </c>
      <c r="H451" s="37">
        <f>+H450+(J451-H450)/'IMP-ATH'!$D$2</f>
        <v>35.150281274095207</v>
      </c>
      <c r="I451" s="38">
        <f>+I450+(J451-I450)/'IMP-ATH'!$D$4</f>
        <v>35.808615159398158</v>
      </c>
      <c r="J451" s="1">
        <v>49.021999999999998</v>
      </c>
      <c r="K451" s="1">
        <v>0.94899999999999995</v>
      </c>
      <c r="L451" s="1"/>
    </row>
    <row r="452" spans="1:12" x14ac:dyDescent="0.25">
      <c r="A452" s="30" t="s">
        <v>23</v>
      </c>
      <c r="B452" s="30"/>
      <c r="C452" s="31"/>
      <c r="D452" s="163"/>
      <c r="E452" s="163"/>
      <c r="F452" s="32">
        <v>41359</v>
      </c>
      <c r="G452" s="36">
        <f t="shared" si="6"/>
        <v>0.65833388530295167</v>
      </c>
      <c r="H452" s="37">
        <f>+H451+(J452-H451)/'IMP-ATH'!$D$2</f>
        <v>36.585526806367319</v>
      </c>
      <c r="I452" s="38">
        <f>+I451+(J452-I451)/'IMP-ATH'!$D$4</f>
        <v>36.032148131793441</v>
      </c>
      <c r="J452" s="1">
        <v>45.197000000000003</v>
      </c>
      <c r="K452" s="1">
        <v>0.92300000000000004</v>
      </c>
      <c r="L452" s="1"/>
    </row>
    <row r="453" spans="1:12" x14ac:dyDescent="0.25">
      <c r="A453" s="30" t="s">
        <v>59</v>
      </c>
      <c r="B453" s="30"/>
      <c r="C453" s="31"/>
      <c r="D453" s="163"/>
      <c r="E453" s="163"/>
      <c r="F453" s="32">
        <v>41360</v>
      </c>
      <c r="G453" s="36">
        <f t="shared" ref="G453:G514" si="7">+I452-H452</f>
        <v>-0.55337867457387802</v>
      </c>
      <c r="H453" s="37">
        <f>+H452+(J453-H452)/'IMP-ATH'!$D$2</f>
        <v>34.006594405457705</v>
      </c>
      <c r="I453" s="38">
        <f>+I452+(J453-I452)/'IMP-ATH'!$D$4</f>
        <v>35.615501747703121</v>
      </c>
      <c r="J453" s="1">
        <v>18.533000000000001</v>
      </c>
      <c r="K453" s="1">
        <v>0.77</v>
      </c>
      <c r="L453" s="1"/>
    </row>
    <row r="454" spans="1:12" x14ac:dyDescent="0.25">
      <c r="A454" s="30" t="s">
        <v>60</v>
      </c>
      <c r="B454" s="30"/>
      <c r="C454" s="31"/>
      <c r="D454" s="163"/>
      <c r="E454" s="163"/>
      <c r="F454" s="32">
        <v>41361</v>
      </c>
      <c r="G454" s="36">
        <f t="shared" si="7"/>
        <v>1.6089073422454163</v>
      </c>
      <c r="H454" s="37">
        <f>+H453+(J454-H453)/'IMP-ATH'!$D$2</f>
        <v>29.148509490392318</v>
      </c>
      <c r="I454" s="38">
        <f>+I453+(J454-I453)/'IMP-ATH'!$D$4</f>
        <v>34.767513610853044</v>
      </c>
      <c r="J454" s="1"/>
      <c r="K454" s="1"/>
      <c r="L454" s="1"/>
    </row>
    <row r="455" spans="1:12" x14ac:dyDescent="0.25">
      <c r="A455" s="30" t="s">
        <v>61</v>
      </c>
      <c r="B455" s="30"/>
      <c r="C455" s="31"/>
      <c r="D455" s="163"/>
      <c r="E455" s="163"/>
      <c r="F455" s="32">
        <v>41362</v>
      </c>
      <c r="G455" s="36">
        <f t="shared" si="7"/>
        <v>5.6190041204607262</v>
      </c>
      <c r="H455" s="37">
        <f>+H454+(J455-H454)/'IMP-ATH'!$D$2</f>
        <v>24.984436706050559</v>
      </c>
      <c r="I455" s="38">
        <f>+I454+(J455-I454)/'IMP-ATH'!$D$4</f>
        <v>33.939715667737495</v>
      </c>
      <c r="J455" s="1"/>
      <c r="K455" s="1"/>
      <c r="L455" s="1"/>
    </row>
    <row r="456" spans="1:12" x14ac:dyDescent="0.25">
      <c r="A456" s="30" t="s">
        <v>62</v>
      </c>
      <c r="B456" s="40"/>
      <c r="C456" s="41"/>
      <c r="D456" s="163"/>
      <c r="E456" s="163"/>
      <c r="F456" s="42">
        <v>41363</v>
      </c>
      <c r="G456" s="36">
        <f t="shared" si="7"/>
        <v>8.9552789616869362</v>
      </c>
      <c r="H456" s="37">
        <f>+H455+(J456-H455)/'IMP-ATH'!$D$2</f>
        <v>48.737660033757621</v>
      </c>
      <c r="I456" s="38">
        <f>+I455+(J456-I455)/'IMP-ATH'!$D$4</f>
        <v>37.685365294696126</v>
      </c>
      <c r="J456" s="1">
        <v>191.25700000000001</v>
      </c>
      <c r="K456" s="1">
        <v>0.98</v>
      </c>
      <c r="L456" s="1">
        <f>SUM(J450:J457)</f>
        <v>304.00900000000001</v>
      </c>
    </row>
    <row r="457" spans="1:12" x14ac:dyDescent="0.25">
      <c r="A457" s="30" t="s">
        <v>63</v>
      </c>
      <c r="B457" s="30"/>
      <c r="C457" s="31"/>
      <c r="D457" s="163"/>
      <c r="E457" s="163"/>
      <c r="F457" s="32">
        <v>41364</v>
      </c>
      <c r="G457" s="36">
        <f t="shared" si="7"/>
        <v>-11.052294739061495</v>
      </c>
      <c r="H457" s="37">
        <f>+H456+(J457-H456)/'IMP-ATH'!$D$2</f>
        <v>41.775137171792245</v>
      </c>
      <c r="I457" s="38">
        <f>+I456+(J457-I456)/'IMP-ATH'!$D$4</f>
        <v>36.788094692441454</v>
      </c>
      <c r="J457" s="1"/>
      <c r="K457" s="1"/>
      <c r="L457" s="1"/>
    </row>
    <row r="458" spans="1:12" x14ac:dyDescent="0.25">
      <c r="A458" s="30" t="s">
        <v>58</v>
      </c>
      <c r="B458" s="30"/>
      <c r="C458" s="31"/>
      <c r="D458" s="163"/>
      <c r="E458" s="163"/>
      <c r="F458" s="32">
        <v>41365</v>
      </c>
      <c r="G458" s="36">
        <f t="shared" si="7"/>
        <v>-4.9870424793507908</v>
      </c>
      <c r="H458" s="37">
        <f>+H457+(J458-H457)/'IMP-ATH'!$D$2</f>
        <v>73.879260432964784</v>
      </c>
      <c r="I458" s="38">
        <f>+I457+(J458-I457)/'IMP-ATH'!$D$4</f>
        <v>42.257521009288084</v>
      </c>
      <c r="J458" s="1">
        <v>266.50400000000002</v>
      </c>
      <c r="K458" s="1">
        <v>0.82699999999999996</v>
      </c>
      <c r="L458" s="1"/>
    </row>
    <row r="459" spans="1:12" x14ac:dyDescent="0.25">
      <c r="A459" s="30" t="s">
        <v>23</v>
      </c>
      <c r="B459" s="30"/>
      <c r="C459" s="31"/>
      <c r="D459" s="163"/>
      <c r="E459" s="163"/>
      <c r="F459" s="32">
        <v>41366</v>
      </c>
      <c r="G459" s="36">
        <f t="shared" si="7"/>
        <v>-31.621739423676701</v>
      </c>
      <c r="H459" s="37">
        <f>+H458+(J459-H458)/'IMP-ATH'!$D$2</f>
        <v>66.753651799684107</v>
      </c>
      <c r="I459" s="38">
        <f>+I458+(J459-I458)/'IMP-ATH'!$D$4</f>
        <v>41.822818128114555</v>
      </c>
      <c r="J459" s="1">
        <v>24</v>
      </c>
      <c r="K459" s="1">
        <v>0.93500000000000005</v>
      </c>
      <c r="L459" s="1"/>
    </row>
    <row r="460" spans="1:12" x14ac:dyDescent="0.25">
      <c r="A460" s="30" t="s">
        <v>59</v>
      </c>
      <c r="B460" s="30"/>
      <c r="C460" s="31"/>
      <c r="D460" s="163"/>
      <c r="E460" s="163"/>
      <c r="F460" s="32">
        <v>41367</v>
      </c>
      <c r="G460" s="36">
        <f t="shared" si="7"/>
        <v>-24.930833671569552</v>
      </c>
      <c r="H460" s="37">
        <f>+H459+(J460-H459)/'IMP-ATH'!$D$2</f>
        <v>77.217415828300659</v>
      </c>
      <c r="I460" s="38">
        <f>+I459+(J460-I459)/'IMP-ATH'!$D$4</f>
        <v>44.160370077445158</v>
      </c>
      <c r="J460" s="1">
        <v>140</v>
      </c>
      <c r="K460" s="1"/>
      <c r="L460" s="1"/>
    </row>
    <row r="461" spans="1:12" x14ac:dyDescent="0.25">
      <c r="A461" s="30" t="s">
        <v>60</v>
      </c>
      <c r="B461" s="30"/>
      <c r="C461" s="31"/>
      <c r="D461" s="163"/>
      <c r="E461" s="163"/>
      <c r="F461" s="32">
        <v>41368</v>
      </c>
      <c r="G461" s="36">
        <f t="shared" si="7"/>
        <v>-33.057045750855501</v>
      </c>
      <c r="H461" s="37">
        <f>+H460+(J461-H460)/'IMP-ATH'!$D$2</f>
        <v>84.660784995686285</v>
      </c>
      <c r="I461" s="38">
        <f>+I460+(J461-I460)/'IMP-ATH'!$D$4</f>
        <v>46.188004123220274</v>
      </c>
      <c r="J461" s="1">
        <v>129.321</v>
      </c>
      <c r="K461" s="1">
        <v>0.95099999999999996</v>
      </c>
      <c r="L461" s="1"/>
    </row>
    <row r="462" spans="1:12" x14ac:dyDescent="0.25">
      <c r="A462" s="30" t="s">
        <v>61</v>
      </c>
      <c r="B462" s="30"/>
      <c r="C462" s="31"/>
      <c r="D462" s="163"/>
      <c r="E462" s="163"/>
      <c r="F462" s="32">
        <v>41369</v>
      </c>
      <c r="G462" s="36">
        <f t="shared" si="7"/>
        <v>-38.472780872466011</v>
      </c>
      <c r="H462" s="37">
        <f>+H461+(J462-H461)/'IMP-ATH'!$D$2</f>
        <v>72.566387139159673</v>
      </c>
      <c r="I462" s="38">
        <f>+I461+(J462-I461)/'IMP-ATH'!$D$4</f>
        <v>45.08828973933408</v>
      </c>
      <c r="J462" s="1"/>
      <c r="K462" s="1"/>
      <c r="L462" s="1"/>
    </row>
    <row r="463" spans="1:12" x14ac:dyDescent="0.25">
      <c r="A463" s="30" t="s">
        <v>62</v>
      </c>
      <c r="B463" s="30"/>
      <c r="C463" s="31"/>
      <c r="D463" s="163"/>
      <c r="E463" s="163"/>
      <c r="F463" s="32">
        <v>41370</v>
      </c>
      <c r="G463" s="36">
        <f t="shared" si="7"/>
        <v>-27.478097399825593</v>
      </c>
      <c r="H463" s="37">
        <f>+H462+(J463-H462)/'IMP-ATH'!$D$2</f>
        <v>79.846760404994001</v>
      </c>
      <c r="I463" s="38">
        <f>+I462+(J463-I462)/'IMP-ATH'!$D$4</f>
        <v>46.955925697921366</v>
      </c>
      <c r="J463" s="1">
        <v>123.529</v>
      </c>
      <c r="K463" s="1">
        <v>0.91400000000000003</v>
      </c>
      <c r="L463" s="1">
        <f>SUM(J457:J464)</f>
        <v>911.32100000000003</v>
      </c>
    </row>
    <row r="464" spans="1:12" x14ac:dyDescent="0.25">
      <c r="A464" s="30" t="s">
        <v>63</v>
      </c>
      <c r="B464" s="39"/>
      <c r="C464" s="31"/>
      <c r="D464" s="163"/>
      <c r="E464" s="163"/>
      <c r="F464" s="32">
        <v>41371</v>
      </c>
      <c r="G464" s="36">
        <f t="shared" si="7"/>
        <v>-32.890834707072635</v>
      </c>
      <c r="H464" s="37">
        <f>+H463+(J464-H463)/'IMP-ATH'!$D$2</f>
        <v>101.00679463285201</v>
      </c>
      <c r="I464" s="38">
        <f>+I463+(J464-I463)/'IMP-ATH'!$D$4</f>
        <v>51.265713181304193</v>
      </c>
      <c r="J464" s="1">
        <v>227.96700000000001</v>
      </c>
      <c r="K464" s="1">
        <v>0.92600000000000005</v>
      </c>
      <c r="L464" s="1"/>
    </row>
    <row r="465" spans="1:12" x14ac:dyDescent="0.25">
      <c r="A465" s="30" t="s">
        <v>58</v>
      </c>
      <c r="B465" s="30"/>
      <c r="C465" s="31"/>
      <c r="D465" s="163"/>
      <c r="E465" s="163"/>
      <c r="F465" s="32">
        <v>41372</v>
      </c>
      <c r="G465" s="36">
        <f t="shared" si="7"/>
        <v>-49.741081451547814</v>
      </c>
      <c r="H465" s="37">
        <f>+H464+(J465-H464)/'IMP-ATH'!$D$2</f>
        <v>86.577252542444583</v>
      </c>
      <c r="I465" s="38">
        <f>+I464+(J465-I464)/'IMP-ATH'!$D$4</f>
        <v>50.04510096270171</v>
      </c>
      <c r="J465" s="1"/>
      <c r="K465" s="1"/>
      <c r="L465" s="1"/>
    </row>
    <row r="466" spans="1:12" x14ac:dyDescent="0.25">
      <c r="A466" s="30" t="s">
        <v>23</v>
      </c>
      <c r="B466" s="30"/>
      <c r="C466" s="31"/>
      <c r="D466" s="163"/>
      <c r="E466" s="163"/>
      <c r="F466" s="32">
        <v>41373</v>
      </c>
      <c r="G466" s="36">
        <f t="shared" si="7"/>
        <v>-36.532151579742873</v>
      </c>
      <c r="H466" s="37">
        <f>+H465+(J466-H465)/'IMP-ATH'!$D$2</f>
        <v>74.209073607809643</v>
      </c>
      <c r="I466" s="38">
        <f>+I465+(J466-I465)/'IMP-ATH'!$D$4</f>
        <v>48.853550939780241</v>
      </c>
      <c r="J466" s="1"/>
      <c r="K466" s="1"/>
      <c r="L466" s="1"/>
    </row>
    <row r="467" spans="1:12" x14ac:dyDescent="0.25">
      <c r="A467" s="30" t="s">
        <v>59</v>
      </c>
      <c r="B467" s="30"/>
      <c r="C467" s="31"/>
      <c r="D467" s="163"/>
      <c r="E467" s="163"/>
      <c r="F467" s="32">
        <v>41374</v>
      </c>
      <c r="G467" s="36">
        <f t="shared" si="7"/>
        <v>-25.355522668029401</v>
      </c>
      <c r="H467" s="37">
        <f>+H466+(J467-H466)/'IMP-ATH'!$D$2</f>
        <v>93.560920235265399</v>
      </c>
      <c r="I467" s="38">
        <f>+I466+(J467-I466)/'IMP-ATH'!$D$4</f>
        <v>52.682561631690234</v>
      </c>
      <c r="J467" s="1">
        <v>209.672</v>
      </c>
      <c r="K467" s="1">
        <v>0.94</v>
      </c>
      <c r="L467" s="1"/>
    </row>
    <row r="468" spans="1:12" x14ac:dyDescent="0.25">
      <c r="A468" s="30" t="s">
        <v>60</v>
      </c>
      <c r="B468" s="30"/>
      <c r="C468" s="31"/>
      <c r="D468" s="163"/>
      <c r="E468" s="163"/>
      <c r="F468" s="32">
        <v>41375</v>
      </c>
      <c r="G468" s="36">
        <f t="shared" si="7"/>
        <v>-40.878358603575165</v>
      </c>
      <c r="H468" s="37">
        <f>+H467+(J468-H467)/'IMP-ATH'!$D$2</f>
        <v>80.195074487370348</v>
      </c>
      <c r="I468" s="38">
        <f>+I467+(J468-I467)/'IMP-ATH'!$D$4</f>
        <v>51.428214926173801</v>
      </c>
      <c r="J468" s="1"/>
      <c r="K468" s="1"/>
      <c r="L468" s="1"/>
    </row>
    <row r="469" spans="1:12" x14ac:dyDescent="0.25">
      <c r="A469" s="30" t="s">
        <v>61</v>
      </c>
      <c r="B469" s="30"/>
      <c r="C469" s="31"/>
      <c r="D469" s="163"/>
      <c r="E469" s="163"/>
      <c r="F469" s="32">
        <v>41376</v>
      </c>
      <c r="G469" s="36">
        <f t="shared" si="7"/>
        <v>-28.766859561196547</v>
      </c>
      <c r="H469" s="37">
        <f>+H468+(J469-H468)/'IMP-ATH'!$D$2</f>
        <v>80.294778132031723</v>
      </c>
      <c r="I469" s="38">
        <f>+I468+(J469-I468)/'IMP-ATH'!$D$4</f>
        <v>52.129757427931565</v>
      </c>
      <c r="J469" s="1">
        <v>80.893000000000001</v>
      </c>
      <c r="K469" s="1">
        <v>0.93700000000000006</v>
      </c>
      <c r="L469" s="1"/>
    </row>
    <row r="470" spans="1:12" x14ac:dyDescent="0.25">
      <c r="A470" s="30" t="s">
        <v>62</v>
      </c>
      <c r="B470" s="30"/>
      <c r="C470" s="31"/>
      <c r="D470" s="163"/>
      <c r="E470" s="163"/>
      <c r="F470" s="32">
        <v>41377</v>
      </c>
      <c r="G470" s="36">
        <f t="shared" si="7"/>
        <v>-28.165020704100158</v>
      </c>
      <c r="H470" s="37">
        <f>+H469+(J470-H469)/'IMP-ATH'!$D$2</f>
        <v>68.824095541741471</v>
      </c>
      <c r="I470" s="38">
        <f>+I469+(J470-I469)/'IMP-ATH'!$D$4</f>
        <v>50.888572727266528</v>
      </c>
      <c r="J470" s="1"/>
      <c r="K470" s="1"/>
      <c r="L470" s="1">
        <f>SUM(J464:J471)</f>
        <v>825.40100000000007</v>
      </c>
    </row>
    <row r="471" spans="1:12" x14ac:dyDescent="0.25">
      <c r="A471" s="30" t="s">
        <v>63</v>
      </c>
      <c r="B471" s="30"/>
      <c r="C471" s="31"/>
      <c r="D471" s="164"/>
      <c r="E471" s="164"/>
      <c r="F471" s="32">
        <v>41378</v>
      </c>
      <c r="G471" s="36">
        <f t="shared" si="7"/>
        <v>-17.935522814474943</v>
      </c>
      <c r="H471" s="37">
        <f>+H470+(J471-H470)/'IMP-ATH'!$D$2</f>
        <v>102.83051046434983</v>
      </c>
      <c r="I471" s="38">
        <f>+I470+(J471-I470)/'IMP-ATH'!$D$4</f>
        <v>56.98334480518875</v>
      </c>
      <c r="J471" s="1">
        <v>306.86900000000003</v>
      </c>
      <c r="K471" s="1">
        <v>0.89500000000000002</v>
      </c>
      <c r="L471" s="1"/>
    </row>
    <row r="472" spans="1:12" x14ac:dyDescent="0.25">
      <c r="A472" s="30" t="s">
        <v>58</v>
      </c>
      <c r="B472" s="30"/>
      <c r="C472" s="31"/>
      <c r="D472" s="164"/>
      <c r="E472" s="164"/>
      <c r="F472" s="32">
        <v>41379</v>
      </c>
      <c r="G472" s="36">
        <f t="shared" si="7"/>
        <v>-45.847165659161078</v>
      </c>
      <c r="H472" s="37">
        <f>+H471+(J472-H471)/'IMP-ATH'!$D$2</f>
        <v>107.47258039801413</v>
      </c>
      <c r="I472" s="38">
        <f>+I471+(J472-I471)/'IMP-ATH'!$D$4</f>
        <v>58.848622309827114</v>
      </c>
      <c r="J472" s="1">
        <v>135.32499999999999</v>
      </c>
      <c r="K472" s="1">
        <v>1.004</v>
      </c>
      <c r="L472" s="1"/>
    </row>
    <row r="473" spans="1:12" x14ac:dyDescent="0.25">
      <c r="A473" s="30" t="s">
        <v>23</v>
      </c>
      <c r="B473" s="30"/>
      <c r="C473" s="31"/>
      <c r="D473" s="163"/>
      <c r="E473" s="163"/>
      <c r="F473" s="32">
        <v>41380</v>
      </c>
      <c r="G473" s="36">
        <f t="shared" si="7"/>
        <v>-48.623958088187017</v>
      </c>
      <c r="H473" s="37">
        <f>+H472+(J473-H472)/'IMP-ATH'!$D$2</f>
        <v>92.119354626869253</v>
      </c>
      <c r="I473" s="38">
        <f>+I472+(J473-I472)/'IMP-ATH'!$D$4</f>
        <v>57.447464635783611</v>
      </c>
      <c r="J473" s="1"/>
      <c r="K473" s="1"/>
      <c r="L473" s="1"/>
    </row>
    <row r="474" spans="1:12" x14ac:dyDescent="0.25">
      <c r="A474" s="30" t="s">
        <v>59</v>
      </c>
      <c r="B474" s="30"/>
      <c r="C474" s="31"/>
      <c r="D474" s="163"/>
      <c r="E474" s="163"/>
      <c r="F474" s="32">
        <v>41381</v>
      </c>
      <c r="G474" s="36">
        <f t="shared" si="7"/>
        <v>-34.671889991085642</v>
      </c>
      <c r="H474" s="37">
        <f>+H473+(J474-H473)/'IMP-ATH'!$D$2</f>
        <v>97.340161108745079</v>
      </c>
      <c r="I474" s="38">
        <f>+I473+(J474-I473)/'IMP-ATH'!$D$4</f>
        <v>59.143120239693523</v>
      </c>
      <c r="J474" s="1">
        <v>128.66499999999999</v>
      </c>
      <c r="K474" s="1">
        <v>1.018</v>
      </c>
      <c r="L474" s="1"/>
    </row>
    <row r="475" spans="1:12" x14ac:dyDescent="0.25">
      <c r="A475" s="30" t="s">
        <v>60</v>
      </c>
      <c r="B475" s="30"/>
      <c r="C475" s="31"/>
      <c r="D475" s="165"/>
      <c r="E475" s="165"/>
      <c r="F475" s="32">
        <v>41382</v>
      </c>
      <c r="G475" s="36">
        <f t="shared" si="7"/>
        <v>-38.197040869051555</v>
      </c>
      <c r="H475" s="37">
        <f>+H474+(J475-H474)/'IMP-ATH'!$D$2</f>
        <v>83.434423807495776</v>
      </c>
      <c r="I475" s="38">
        <f>+I474+(J475-I474)/'IMP-ATH'!$D$4</f>
        <v>57.73495071017701</v>
      </c>
      <c r="J475" s="1"/>
      <c r="K475" s="1"/>
      <c r="L475" s="1"/>
    </row>
    <row r="476" spans="1:12" x14ac:dyDescent="0.25">
      <c r="A476" s="30" t="s">
        <v>61</v>
      </c>
      <c r="B476" s="30"/>
      <c r="C476" s="31"/>
      <c r="D476" s="163"/>
      <c r="E476" s="163"/>
      <c r="F476" s="32">
        <v>41383</v>
      </c>
      <c r="G476" s="36">
        <f t="shared" si="7"/>
        <v>-25.699473097318766</v>
      </c>
      <c r="H476" s="37">
        <f>+H475+(J476-H475)/'IMP-ATH'!$D$2</f>
        <v>71.515220406424945</v>
      </c>
      <c r="I476" s="38">
        <f>+I475+(J476-I475)/'IMP-ATH'!$D$4</f>
        <v>56.360309026601364</v>
      </c>
      <c r="J476" s="1"/>
      <c r="K476" s="1"/>
      <c r="L476" s="1"/>
    </row>
    <row r="477" spans="1:12" x14ac:dyDescent="0.25">
      <c r="A477" s="30" t="s">
        <v>62</v>
      </c>
      <c r="B477" s="30"/>
      <c r="C477" s="31"/>
      <c r="D477" s="163"/>
      <c r="E477" s="163"/>
      <c r="F477" s="32">
        <v>41384</v>
      </c>
      <c r="G477" s="36">
        <f t="shared" si="7"/>
        <v>-15.154911379823581</v>
      </c>
      <c r="H477" s="37">
        <f>+H476+(J477-H476)/'IMP-ATH'!$D$2</f>
        <v>83.979760348364238</v>
      </c>
      <c r="I477" s="38">
        <f>+I476+(J477-I476)/'IMP-ATH'!$D$4</f>
        <v>58.798563573587046</v>
      </c>
      <c r="J477" s="1">
        <v>158.767</v>
      </c>
      <c r="K477" s="1">
        <v>0.68600000000000005</v>
      </c>
      <c r="L477" s="1">
        <f>SUM(J471:J478)</f>
        <v>946.78099999999995</v>
      </c>
    </row>
    <row r="478" spans="1:12" x14ac:dyDescent="0.25">
      <c r="A478" s="30" t="s">
        <v>63</v>
      </c>
      <c r="B478" s="30"/>
      <c r="C478" s="31"/>
      <c r="D478" s="163"/>
      <c r="E478" s="163"/>
      <c r="F478" s="32">
        <v>41385</v>
      </c>
      <c r="G478" s="36">
        <f t="shared" si="7"/>
        <v>-25.181196774777192</v>
      </c>
      <c r="H478" s="37">
        <f>+H477+(J478-H477)/'IMP-ATH'!$D$2</f>
        <v>103.00479458431221</v>
      </c>
      <c r="I478" s="38">
        <f>+I477+(J478-I477)/'IMP-ATH'!$D$4</f>
        <v>62.568954917073071</v>
      </c>
      <c r="J478" s="1">
        <v>217.155</v>
      </c>
      <c r="K478" s="1">
        <v>0.9</v>
      </c>
      <c r="L478" s="1"/>
    </row>
    <row r="479" spans="1:12" x14ac:dyDescent="0.25">
      <c r="A479" s="30" t="s">
        <v>58</v>
      </c>
      <c r="B479" s="30"/>
      <c r="C479" s="31"/>
      <c r="D479" s="163"/>
      <c r="E479" s="163"/>
      <c r="F479" s="32">
        <v>41386</v>
      </c>
      <c r="G479" s="36">
        <f t="shared" si="7"/>
        <v>-40.435839667239136</v>
      </c>
      <c r="H479" s="37">
        <f>+H478+(J479-H478)/'IMP-ATH'!$D$2</f>
        <v>88.28982392941046</v>
      </c>
      <c r="I479" s="38">
        <f>+I478+(J479-I478)/'IMP-ATH'!$D$4</f>
        <v>61.079217895237996</v>
      </c>
      <c r="J479" s="1"/>
      <c r="K479" s="1"/>
      <c r="L479" s="1"/>
    </row>
    <row r="480" spans="1:12" x14ac:dyDescent="0.25">
      <c r="A480" s="30" t="s">
        <v>23</v>
      </c>
      <c r="B480" s="30"/>
      <c r="C480" s="31"/>
      <c r="D480" s="163"/>
      <c r="E480" s="163"/>
      <c r="F480" s="32">
        <v>41387</v>
      </c>
      <c r="G480" s="36">
        <f t="shared" si="7"/>
        <v>-27.210606034172464</v>
      </c>
      <c r="H480" s="37">
        <f>+H479+(J480-H479)/'IMP-ATH'!$D$2</f>
        <v>75.676991939494684</v>
      </c>
      <c r="I480" s="38">
        <f>+I479+(J480-I479)/'IMP-ATH'!$D$4</f>
        <v>59.624950802494233</v>
      </c>
      <c r="J480" s="1"/>
      <c r="K480" s="1"/>
      <c r="L480" s="1"/>
    </row>
    <row r="481" spans="1:12" x14ac:dyDescent="0.25">
      <c r="A481" s="30" t="s">
        <v>59</v>
      </c>
      <c r="B481" s="30"/>
      <c r="C481" s="31"/>
      <c r="D481" s="163"/>
      <c r="E481" s="163"/>
      <c r="F481" s="32">
        <v>41388</v>
      </c>
      <c r="G481" s="36">
        <f t="shared" si="7"/>
        <v>-16.052041137000451</v>
      </c>
      <c r="H481" s="37">
        <f>+H480+(J481-H480)/'IMP-ATH'!$D$2</f>
        <v>64.865993090995445</v>
      </c>
      <c r="I481" s="38">
        <f>+I480+(J481-I480)/'IMP-ATH'!$D$4</f>
        <v>58.205309116720564</v>
      </c>
      <c r="J481" s="1"/>
      <c r="K481" s="1"/>
      <c r="L481" s="1"/>
    </row>
    <row r="482" spans="1:12" x14ac:dyDescent="0.25">
      <c r="A482" s="30" t="s">
        <v>60</v>
      </c>
      <c r="B482" s="30"/>
      <c r="C482" s="31"/>
      <c r="D482" s="163"/>
      <c r="E482" s="163"/>
      <c r="F482" s="32">
        <v>41389</v>
      </c>
      <c r="G482" s="36">
        <f t="shared" si="7"/>
        <v>-6.6606839742748818</v>
      </c>
      <c r="H482" s="37">
        <f>+H481+(J482-H481)/'IMP-ATH'!$D$2</f>
        <v>55.599422649424667</v>
      </c>
      <c r="I482" s="38">
        <f>+I481+(J482-I481)/'IMP-ATH'!$D$4</f>
        <v>56.81946842346531</v>
      </c>
      <c r="J482" s="1"/>
      <c r="K482" s="1"/>
      <c r="L482" s="1"/>
    </row>
    <row r="483" spans="1:12" x14ac:dyDescent="0.25">
      <c r="A483" s="30" t="s">
        <v>61</v>
      </c>
      <c r="B483" s="30"/>
      <c r="C483" s="31"/>
      <c r="D483" s="163"/>
      <c r="E483" s="163"/>
      <c r="F483" s="32">
        <v>41390</v>
      </c>
      <c r="G483" s="36">
        <f t="shared" si="7"/>
        <v>1.2200457740406421</v>
      </c>
      <c r="H483" s="37">
        <f>+H482+(J483-H482)/'IMP-ATH'!$D$2</f>
        <v>47.656647985221142</v>
      </c>
      <c r="I483" s="38">
        <f>+I482+(J483-I482)/'IMP-ATH'!$D$4</f>
        <v>55.466623937192324</v>
      </c>
      <c r="J483" s="1"/>
      <c r="K483" s="1"/>
      <c r="L483" s="1"/>
    </row>
    <row r="484" spans="1:12" x14ac:dyDescent="0.25">
      <c r="A484" s="30" t="s">
        <v>62</v>
      </c>
      <c r="B484" s="40"/>
      <c r="C484" s="41"/>
      <c r="D484" s="165"/>
      <c r="E484" s="165"/>
      <c r="F484" s="32">
        <v>41391</v>
      </c>
      <c r="G484" s="36">
        <f t="shared" si="7"/>
        <v>7.8099759519711824</v>
      </c>
      <c r="H484" s="37">
        <f>+H483+(J484-H483)/'IMP-ATH'!$D$2</f>
        <v>67.079269701618131</v>
      </c>
      <c r="I484" s="38">
        <f>+I483+(J484-I483)/'IMP-ATH'!$D$4</f>
        <v>58.517775748211555</v>
      </c>
      <c r="J484" s="1">
        <v>183.61500000000001</v>
      </c>
      <c r="K484" s="1">
        <v>1.0329999999999999</v>
      </c>
      <c r="L484" s="1">
        <f>SUM(J478:J485)</f>
        <v>567.95499999999993</v>
      </c>
    </row>
    <row r="485" spans="1:12" x14ac:dyDescent="0.25">
      <c r="A485" s="30" t="s">
        <v>63</v>
      </c>
      <c r="B485" s="40"/>
      <c r="C485" s="41"/>
      <c r="D485" s="165"/>
      <c r="E485" s="165"/>
      <c r="F485" s="32">
        <v>41392</v>
      </c>
      <c r="G485" s="36">
        <f t="shared" si="7"/>
        <v>-8.5614939534065755</v>
      </c>
      <c r="H485" s="37">
        <f>+H484+(J485-H484)/'IMP-ATH'!$D$2</f>
        <v>81.38008831567268</v>
      </c>
      <c r="I485" s="38">
        <f>+I484+(J485-I484)/'IMP-ATH'!$D$4</f>
        <v>61.105090611349375</v>
      </c>
      <c r="J485" s="1">
        <v>167.185</v>
      </c>
      <c r="K485" s="1">
        <v>0.67400000000000004</v>
      </c>
      <c r="L485" s="1"/>
    </row>
    <row r="486" spans="1:12" x14ac:dyDescent="0.25">
      <c r="A486" s="30" t="s">
        <v>58</v>
      </c>
      <c r="B486" s="30"/>
      <c r="C486" s="31"/>
      <c r="D486" s="163"/>
      <c r="E486" s="163"/>
      <c r="F486" s="32">
        <v>41393</v>
      </c>
      <c r="G486" s="36">
        <f t="shared" si="7"/>
        <v>-20.274997704323305</v>
      </c>
      <c r="H486" s="37">
        <f>+H485+(J486-H485)/'IMP-ATH'!$D$2</f>
        <v>69.754361413433728</v>
      </c>
      <c r="I486" s="38">
        <f>+I485+(J486-I485)/'IMP-ATH'!$D$4</f>
        <v>59.650207501555343</v>
      </c>
      <c r="J486" s="1"/>
      <c r="K486" s="1"/>
      <c r="L486" s="1"/>
    </row>
    <row r="487" spans="1:12" x14ac:dyDescent="0.25">
      <c r="A487" s="30" t="s">
        <v>23</v>
      </c>
      <c r="B487" s="30"/>
      <c r="C487" s="31"/>
      <c r="D487" s="163"/>
      <c r="E487" s="163"/>
      <c r="F487" s="32">
        <v>41394</v>
      </c>
      <c r="G487" s="36">
        <f t="shared" si="7"/>
        <v>-10.104153911878385</v>
      </c>
      <c r="H487" s="37">
        <f>+H486+(J487-H486)/'IMP-ATH'!$D$2</f>
        <v>59.789452640086054</v>
      </c>
      <c r="I487" s="38">
        <f>+I486+(J487-I486)/'IMP-ATH'!$D$4</f>
        <v>58.229964465804024</v>
      </c>
      <c r="J487" s="1"/>
      <c r="K487" s="1"/>
      <c r="L487" s="1"/>
    </row>
    <row r="488" spans="1:12" x14ac:dyDescent="0.25">
      <c r="A488" s="30" t="s">
        <v>59</v>
      </c>
      <c r="B488" s="30"/>
      <c r="C488" s="31"/>
      <c r="D488" s="163"/>
      <c r="E488" s="163"/>
      <c r="F488" s="32">
        <v>41395</v>
      </c>
      <c r="G488" s="36">
        <f t="shared" si="7"/>
        <v>-1.5594881742820306</v>
      </c>
      <c r="H488" s="37">
        <f>+H487+(J488-H487)/'IMP-ATH'!$D$2</f>
        <v>100.39795940578804</v>
      </c>
      <c r="I488" s="38">
        <f>+I487+(J488-I487)/'IMP-ATH'!$D$4</f>
        <v>65.03517959757059</v>
      </c>
      <c r="J488" s="1">
        <v>344.04899999999998</v>
      </c>
      <c r="K488" s="1">
        <v>0.86699999999999999</v>
      </c>
      <c r="L488" s="1"/>
    </row>
    <row r="489" spans="1:12" x14ac:dyDescent="0.25">
      <c r="A489" s="30" t="s">
        <v>60</v>
      </c>
      <c r="B489" s="30"/>
      <c r="C489" s="31"/>
      <c r="D489" s="163"/>
      <c r="E489" s="163"/>
      <c r="F489" s="32">
        <v>41396</v>
      </c>
      <c r="G489" s="36">
        <f t="shared" si="7"/>
        <v>-35.362779808217454</v>
      </c>
      <c r="H489" s="37">
        <f>+H488+(J489-H488)/'IMP-ATH'!$D$2</f>
        <v>86.055393776389749</v>
      </c>
      <c r="I489" s="38">
        <f>+I488+(J489-I488)/'IMP-ATH'!$D$4</f>
        <v>63.486722940485578</v>
      </c>
      <c r="J489" s="1"/>
      <c r="K489" s="1"/>
      <c r="L489" s="1"/>
    </row>
    <row r="490" spans="1:12" x14ac:dyDescent="0.25">
      <c r="A490" s="30" t="s">
        <v>61</v>
      </c>
      <c r="B490" s="30"/>
      <c r="C490" s="31"/>
      <c r="D490" s="163"/>
      <c r="E490" s="163"/>
      <c r="F490" s="32">
        <v>41397</v>
      </c>
      <c r="G490" s="36">
        <f t="shared" si="7"/>
        <v>-22.568670835904172</v>
      </c>
      <c r="H490" s="37">
        <f>+H489+(J490-H489)/'IMP-ATH'!$D$2</f>
        <v>73.761766094048355</v>
      </c>
      <c r="I490" s="38">
        <f>+I489+(J490-I489)/'IMP-ATH'!$D$4</f>
        <v>61.975134299045443</v>
      </c>
      <c r="J490" s="1"/>
      <c r="K490" s="1"/>
      <c r="L490" s="1"/>
    </row>
    <row r="491" spans="1:12" x14ac:dyDescent="0.25">
      <c r="A491" s="30" t="s">
        <v>62</v>
      </c>
      <c r="B491" s="30"/>
      <c r="C491" s="31"/>
      <c r="D491" s="163"/>
      <c r="E491" s="163"/>
      <c r="F491" s="32">
        <v>41398</v>
      </c>
      <c r="G491" s="36">
        <f t="shared" si="7"/>
        <v>-11.786631795002911</v>
      </c>
      <c r="H491" s="37">
        <f>+H490+(J491-H490)/'IMP-ATH'!$D$2</f>
        <v>116.2317995091843</v>
      </c>
      <c r="I491" s="38">
        <f>+I490+(J491-I490)/'IMP-ATH'!$D$4</f>
        <v>69.334107291925307</v>
      </c>
      <c r="J491" s="1">
        <v>371.05200000000002</v>
      </c>
      <c r="K491" s="1">
        <v>0.81799999999999995</v>
      </c>
      <c r="L491" s="1">
        <f>SUM(J485:J492)</f>
        <v>882.28600000000006</v>
      </c>
    </row>
    <row r="492" spans="1:12" x14ac:dyDescent="0.25">
      <c r="A492" s="30" t="s">
        <v>63</v>
      </c>
      <c r="B492" s="30"/>
      <c r="C492" s="31"/>
      <c r="D492" s="163"/>
      <c r="E492" s="163"/>
      <c r="F492" s="32">
        <v>41399</v>
      </c>
      <c r="G492" s="36">
        <f t="shared" si="7"/>
        <v>-46.897692217258992</v>
      </c>
      <c r="H492" s="37">
        <f>+H491+(J492-H491)/'IMP-ATH'!$D$2</f>
        <v>99.627256722157966</v>
      </c>
      <c r="I492" s="38">
        <f>+I491+(J492-I491)/'IMP-ATH'!$D$4</f>
        <v>67.683295213546131</v>
      </c>
      <c r="J492" s="1"/>
      <c r="K492" s="1"/>
      <c r="L492" s="1"/>
    </row>
    <row r="493" spans="1:12" x14ac:dyDescent="0.25">
      <c r="A493" s="30" t="s">
        <v>58</v>
      </c>
      <c r="B493" s="30"/>
      <c r="C493" s="31"/>
      <c r="D493" s="163"/>
      <c r="E493" s="163"/>
      <c r="F493" s="32">
        <v>41400</v>
      </c>
      <c r="G493" s="36">
        <f t="shared" si="7"/>
        <v>-31.943961508611835</v>
      </c>
      <c r="H493" s="37">
        <f>+H492+(J493-H492)/'IMP-ATH'!$D$2</f>
        <v>85.394791476135396</v>
      </c>
      <c r="I493" s="38">
        <f>+I492+(J493-I492)/'IMP-ATH'!$D$4</f>
        <v>66.071788184652178</v>
      </c>
      <c r="J493" s="1"/>
      <c r="K493" s="1"/>
      <c r="L493" s="1"/>
    </row>
    <row r="494" spans="1:12" x14ac:dyDescent="0.25">
      <c r="A494" s="30" t="s">
        <v>23</v>
      </c>
      <c r="B494" s="30"/>
      <c r="C494" s="31"/>
      <c r="D494" s="163"/>
      <c r="E494" s="163"/>
      <c r="F494" s="32">
        <v>41401</v>
      </c>
      <c r="G494" s="36">
        <f t="shared" si="7"/>
        <v>-19.323003291483218</v>
      </c>
      <c r="H494" s="37">
        <f>+H493+(J494-H493)/'IMP-ATH'!$D$2</f>
        <v>81.145249836687483</v>
      </c>
      <c r="I494" s="38">
        <f>+I493+(J494-I493)/'IMP-ATH'!$D$4</f>
        <v>65.823602751684263</v>
      </c>
      <c r="J494" s="1">
        <v>55.648000000000003</v>
      </c>
      <c r="K494" s="1">
        <v>0.86499999999999999</v>
      </c>
      <c r="L494" s="1"/>
    </row>
    <row r="495" spans="1:12" x14ac:dyDescent="0.25">
      <c r="A495" s="30" t="s">
        <v>59</v>
      </c>
      <c r="B495" s="39"/>
      <c r="C495" s="31"/>
      <c r="D495" s="165"/>
      <c r="E495" s="165"/>
      <c r="F495" s="32">
        <v>41402</v>
      </c>
      <c r="G495" s="36">
        <f t="shared" si="7"/>
        <v>-15.321647085003221</v>
      </c>
      <c r="H495" s="37">
        <f>+H494+(J495-H494)/'IMP-ATH'!$D$2</f>
        <v>99.071214145732128</v>
      </c>
      <c r="I495" s="38">
        <f>+I494+(J495-I494)/'IMP-ATH'!$D$4</f>
        <v>69.176064590929869</v>
      </c>
      <c r="J495" s="1">
        <v>206.62700000000001</v>
      </c>
      <c r="K495" s="1">
        <v>0.99</v>
      </c>
      <c r="L495" s="1"/>
    </row>
    <row r="496" spans="1:12" x14ac:dyDescent="0.25">
      <c r="A496" s="30" t="s">
        <v>60</v>
      </c>
      <c r="B496" s="30"/>
      <c r="C496" s="31"/>
      <c r="D496" s="163"/>
      <c r="E496" s="163"/>
      <c r="F496" s="32">
        <v>41403</v>
      </c>
      <c r="G496" s="36">
        <f t="shared" si="7"/>
        <v>-29.895149554802259</v>
      </c>
      <c r="H496" s="37">
        <f>+H495+(J496-H495)/'IMP-ATH'!$D$2</f>
        <v>84.918183553484681</v>
      </c>
      <c r="I496" s="38">
        <f>+I495+(J496-I495)/'IMP-ATH'!$D$4</f>
        <v>67.529015434002972</v>
      </c>
      <c r="J496" s="1"/>
      <c r="K496" s="1"/>
      <c r="L496" s="1"/>
    </row>
    <row r="497" spans="1:12" x14ac:dyDescent="0.25">
      <c r="A497" s="30" t="s">
        <v>61</v>
      </c>
      <c r="B497" s="30"/>
      <c r="C497" s="31"/>
      <c r="D497" s="163"/>
      <c r="E497" s="163"/>
      <c r="F497" s="32">
        <v>41404</v>
      </c>
      <c r="G497" s="36">
        <f t="shared" si="7"/>
        <v>-17.38916811948171</v>
      </c>
      <c r="H497" s="37">
        <f>+H496+(J497-H496)/'IMP-ATH'!$D$2</f>
        <v>72.787014474415443</v>
      </c>
      <c r="I497" s="38">
        <f>+I496+(J497-I496)/'IMP-ATH'!$D$4</f>
        <v>65.921181733193379</v>
      </c>
      <c r="J497" s="1"/>
      <c r="K497" s="1"/>
      <c r="L497" s="1"/>
    </row>
    <row r="498" spans="1:12" x14ac:dyDescent="0.25">
      <c r="A498" s="30" t="s">
        <v>62</v>
      </c>
      <c r="B498" s="30"/>
      <c r="C498" s="31"/>
      <c r="D498" s="163"/>
      <c r="E498" s="163"/>
      <c r="F498" s="32">
        <v>41405</v>
      </c>
      <c r="G498" s="36">
        <f t="shared" si="7"/>
        <v>-6.8658327412220643</v>
      </c>
      <c r="H498" s="37">
        <f>+H497+(J498-H497)/'IMP-ATH'!$D$2</f>
        <v>110.92386954949896</v>
      </c>
      <c r="I498" s="38">
        <f>+I497+(J498-I497)/'IMP-ATH'!$D$4</f>
        <v>72.440796453831638</v>
      </c>
      <c r="J498" s="1">
        <v>339.745</v>
      </c>
      <c r="K498" s="1">
        <v>0.82399999999999995</v>
      </c>
      <c r="L498" s="1">
        <f>SUM(J492:J499)</f>
        <v>684.06999999999994</v>
      </c>
    </row>
    <row r="499" spans="1:12" x14ac:dyDescent="0.25">
      <c r="A499" s="30" t="s">
        <v>63</v>
      </c>
      <c r="B499" s="30"/>
      <c r="C499" s="31"/>
      <c r="D499" s="163"/>
      <c r="E499" s="163"/>
      <c r="F499" s="32">
        <v>41406</v>
      </c>
      <c r="G499" s="36">
        <f t="shared" si="7"/>
        <v>-38.483073095667322</v>
      </c>
      <c r="H499" s="37">
        <f>+H498+(J499-H498)/'IMP-ATH'!$D$2</f>
        <v>106.79903104242769</v>
      </c>
      <c r="I499" s="38">
        <f>+I498+(J499-I498)/'IMP-ATH'!$D$4</f>
        <v>72.669587014454692</v>
      </c>
      <c r="J499" s="1">
        <v>82.05</v>
      </c>
      <c r="K499" s="1">
        <v>0.93500000000000005</v>
      </c>
      <c r="L499" s="1"/>
    </row>
    <row r="500" spans="1:12" x14ac:dyDescent="0.25">
      <c r="A500" s="30" t="s">
        <v>58</v>
      </c>
      <c r="B500" s="30"/>
      <c r="C500" s="31"/>
      <c r="D500" s="163"/>
      <c r="E500" s="163"/>
      <c r="F500" s="32">
        <v>41407</v>
      </c>
      <c r="G500" s="36">
        <f t="shared" si="7"/>
        <v>-34.129444027972994</v>
      </c>
      <c r="H500" s="37">
        <f>+H499+(J500-H499)/'IMP-ATH'!$D$2</f>
        <v>91.542026607795165</v>
      </c>
      <c r="I500" s="38">
        <f>+I499+(J500-I499)/'IMP-ATH'!$D$4</f>
        <v>70.939358752205777</v>
      </c>
      <c r="J500" s="1"/>
      <c r="K500" s="1"/>
      <c r="L500" s="1"/>
    </row>
    <row r="501" spans="1:12" x14ac:dyDescent="0.25">
      <c r="A501" s="30" t="s">
        <v>23</v>
      </c>
      <c r="B501" s="30"/>
      <c r="C501" s="31"/>
      <c r="D501" s="163"/>
      <c r="E501" s="163"/>
      <c r="F501" s="32">
        <v>41408</v>
      </c>
      <c r="G501" s="36">
        <f t="shared" si="7"/>
        <v>-20.602667855589388</v>
      </c>
      <c r="H501" s="37">
        <f>+H500+(J501-H500)/'IMP-ATH'!$D$2</f>
        <v>78.464594235253003</v>
      </c>
      <c r="I501" s="38">
        <f>+I500+(J501-I500)/'IMP-ATH'!$D$4</f>
        <v>69.250326400962777</v>
      </c>
      <c r="J501" s="1"/>
      <c r="K501" s="1"/>
      <c r="L501" s="1"/>
    </row>
    <row r="502" spans="1:12" x14ac:dyDescent="0.25">
      <c r="A502" s="30" t="s">
        <v>59</v>
      </c>
      <c r="B502" s="30"/>
      <c r="C502" s="31"/>
      <c r="D502" s="163"/>
      <c r="E502" s="163"/>
      <c r="F502" s="32">
        <v>41409</v>
      </c>
      <c r="G502" s="36">
        <f t="shared" si="7"/>
        <v>-9.2142678342902258</v>
      </c>
      <c r="H502" s="37">
        <f>+H501+(J502-H501)/'IMP-ATH'!$D$2</f>
        <v>103.57979505878828</v>
      </c>
      <c r="I502" s="38">
        <f>+I501+(J502-I501)/'IMP-ATH'!$D$4</f>
        <v>73.655580534273184</v>
      </c>
      <c r="J502" s="1">
        <v>254.27099999999999</v>
      </c>
      <c r="K502" s="1">
        <v>0.96499999999999997</v>
      </c>
      <c r="L502" s="1"/>
    </row>
    <row r="503" spans="1:12" x14ac:dyDescent="0.25">
      <c r="A503" s="30" t="s">
        <v>60</v>
      </c>
      <c r="B503" s="30"/>
      <c r="C503" s="31"/>
      <c r="D503" s="163"/>
      <c r="E503" s="163"/>
      <c r="F503" s="32">
        <v>41410</v>
      </c>
      <c r="G503" s="36">
        <f t="shared" si="7"/>
        <v>-29.924214524515094</v>
      </c>
      <c r="H503" s="37">
        <f>+H502+(J503-H502)/'IMP-ATH'!$D$2</f>
        <v>88.782681478961379</v>
      </c>
      <c r="I503" s="38">
        <f>+I502+(J503-I502)/'IMP-ATH'!$D$4</f>
        <v>71.901876235838103</v>
      </c>
      <c r="J503" s="1"/>
      <c r="K503" s="1"/>
      <c r="L503" s="1"/>
    </row>
    <row r="504" spans="1:12" x14ac:dyDescent="0.25">
      <c r="A504" s="30" t="s">
        <v>61</v>
      </c>
      <c r="B504" s="30"/>
      <c r="C504" s="31"/>
      <c r="D504" s="163"/>
      <c r="E504" s="163"/>
      <c r="F504" s="32">
        <v>41411</v>
      </c>
      <c r="G504" s="36">
        <f t="shared" si="7"/>
        <v>-16.880805243123277</v>
      </c>
      <c r="H504" s="37">
        <f>+H503+(J504-H503)/'IMP-ATH'!$D$2</f>
        <v>76.099441267681186</v>
      </c>
      <c r="I504" s="38">
        <f>+I503+(J504-I503)/'IMP-ATH'!$D$4</f>
        <v>70.189926801651481</v>
      </c>
      <c r="J504" s="1"/>
      <c r="K504" s="1"/>
      <c r="L504" s="1"/>
    </row>
    <row r="505" spans="1:12" x14ac:dyDescent="0.25">
      <c r="A505" s="30" t="s">
        <v>62</v>
      </c>
      <c r="B505" s="30"/>
      <c r="C505" s="31"/>
      <c r="D505" s="163"/>
      <c r="E505" s="163"/>
      <c r="F505" s="32">
        <v>41412</v>
      </c>
      <c r="G505" s="36">
        <f t="shared" si="7"/>
        <v>-5.9095144660297052</v>
      </c>
      <c r="H505" s="37">
        <f>+H504+(J505-H504)/'IMP-ATH'!$D$2</f>
        <v>114.70466394372673</v>
      </c>
      <c r="I505" s="38">
        <f>+I504+(J505-I504)/'IMP-ATH'!$D$4</f>
        <v>76.764833306374072</v>
      </c>
      <c r="J505" s="1">
        <v>346.33600000000001</v>
      </c>
      <c r="K505" s="1">
        <v>0.85599999999999998</v>
      </c>
      <c r="L505" s="1">
        <f>SUM(J499:J506)</f>
        <v>925.88799999999992</v>
      </c>
    </row>
    <row r="506" spans="1:12" x14ac:dyDescent="0.25">
      <c r="A506" s="30" t="s">
        <v>63</v>
      </c>
      <c r="B506" s="30"/>
      <c r="C506" s="31"/>
      <c r="D506" s="163"/>
      <c r="E506" s="163"/>
      <c r="F506" s="32">
        <v>41413</v>
      </c>
      <c r="G506" s="36">
        <f t="shared" si="7"/>
        <v>-37.939830637352657</v>
      </c>
      <c r="H506" s="37">
        <f>+H505+(J506-H505)/'IMP-ATH'!$D$2</f>
        <v>133.0655690946229</v>
      </c>
      <c r="I506" s="38">
        <f>+I505+(J506-I505)/'IMP-ATH'!$D$4</f>
        <v>80.728313465746112</v>
      </c>
      <c r="J506" s="1">
        <v>243.23099999999999</v>
      </c>
      <c r="K506" s="1">
        <v>0.83699999999999997</v>
      </c>
      <c r="L506" s="1"/>
    </row>
    <row r="507" spans="1:12" x14ac:dyDescent="0.25">
      <c r="A507" s="30" t="s">
        <v>58</v>
      </c>
      <c r="B507" s="30"/>
      <c r="C507" s="31"/>
      <c r="D507" s="163"/>
      <c r="E507" s="163"/>
      <c r="F507" s="32">
        <v>41414</v>
      </c>
      <c r="G507" s="36">
        <f t="shared" si="7"/>
        <v>-52.33725562887679</v>
      </c>
      <c r="H507" s="37">
        <f>+H506+(J507-H506)/'IMP-ATH'!$D$2</f>
        <v>114.05620208110534</v>
      </c>
      <c r="I507" s="38">
        <f>+I506+(J507-I506)/'IMP-ATH'!$D$4</f>
        <v>78.806210764180733</v>
      </c>
      <c r="J507" s="1"/>
      <c r="K507" s="1"/>
      <c r="L507" s="1"/>
    </row>
    <row r="508" spans="1:12" x14ac:dyDescent="0.25">
      <c r="A508" s="30" t="s">
        <v>23</v>
      </c>
      <c r="B508" s="30"/>
      <c r="C508" s="31"/>
      <c r="D508" s="163"/>
      <c r="E508" s="163"/>
      <c r="F508" s="32">
        <v>41415</v>
      </c>
      <c r="G508" s="36">
        <f t="shared" si="7"/>
        <v>-35.249991316924607</v>
      </c>
      <c r="H508" s="37">
        <f>+H507+(J508-H507)/'IMP-ATH'!$D$2</f>
        <v>97.762458926661722</v>
      </c>
      <c r="I508" s="38">
        <f>+I507+(J508-I507)/'IMP-ATH'!$D$4</f>
        <v>76.929872412652614</v>
      </c>
      <c r="J508" s="1"/>
      <c r="K508" s="1"/>
      <c r="L508" s="1"/>
    </row>
    <row r="509" spans="1:12" x14ac:dyDescent="0.25">
      <c r="A509" s="30" t="s">
        <v>59</v>
      </c>
      <c r="B509" s="30"/>
      <c r="C509" s="31"/>
      <c r="D509" s="163"/>
      <c r="E509" s="163"/>
      <c r="F509" s="32">
        <v>41416</v>
      </c>
      <c r="G509" s="36">
        <f t="shared" si="7"/>
        <v>-20.832586514009108</v>
      </c>
      <c r="H509" s="37">
        <f>+H508+(J509-H508)/'IMP-ATH'!$D$2</f>
        <v>92.827107651424328</v>
      </c>
      <c r="I509" s="38">
        <f>+I508+(J509-I508)/'IMP-ATH'!$D$4</f>
        <v>76.603327831398985</v>
      </c>
      <c r="J509" s="1">
        <v>63.215000000000003</v>
      </c>
      <c r="K509" s="1">
        <v>0.90400000000000003</v>
      </c>
      <c r="L509" s="1"/>
    </row>
    <row r="510" spans="1:12" x14ac:dyDescent="0.25">
      <c r="A510" s="30" t="s">
        <v>60</v>
      </c>
      <c r="B510" s="30"/>
      <c r="C510" s="31"/>
      <c r="D510" s="163"/>
      <c r="E510" s="163"/>
      <c r="F510" s="32">
        <v>41417</v>
      </c>
      <c r="G510" s="36">
        <f t="shared" si="7"/>
        <v>-16.223779820025342</v>
      </c>
      <c r="H510" s="37">
        <f>+H509+(J510-H509)/'IMP-ATH'!$D$2</f>
        <v>79.566092272649428</v>
      </c>
      <c r="I510" s="38">
        <f>+I509+(J510-I509)/'IMP-ATH'!$D$4</f>
        <v>74.779439073508527</v>
      </c>
      <c r="J510" s="1"/>
      <c r="K510" s="1"/>
      <c r="L510" s="1"/>
    </row>
    <row r="511" spans="1:12" x14ac:dyDescent="0.25">
      <c r="A511" s="30" t="s">
        <v>61</v>
      </c>
      <c r="B511" s="30"/>
      <c r="C511" s="31"/>
      <c r="D511" s="163"/>
      <c r="E511" s="163"/>
      <c r="F511" s="32">
        <v>41418</v>
      </c>
      <c r="G511" s="36">
        <f t="shared" si="7"/>
        <v>-4.7866531991409005</v>
      </c>
      <c r="H511" s="37">
        <f>+H510+(J511-H510)/'IMP-ATH'!$D$2</f>
        <v>68.199507662270932</v>
      </c>
      <c r="I511" s="38">
        <f>+I510+(J511-I510)/'IMP-ATH'!$D$4</f>
        <v>72.998976238424987</v>
      </c>
      <c r="J511" s="1"/>
      <c r="K511" s="1"/>
      <c r="L511" s="1"/>
    </row>
    <row r="512" spans="1:12" x14ac:dyDescent="0.25">
      <c r="A512" s="30" t="s">
        <v>62</v>
      </c>
      <c r="B512" s="30"/>
      <c r="C512" s="31"/>
      <c r="D512" s="163"/>
      <c r="E512" s="163"/>
      <c r="F512" s="32">
        <v>41419</v>
      </c>
      <c r="G512" s="36">
        <f t="shared" si="7"/>
        <v>4.7994685761540552</v>
      </c>
      <c r="H512" s="37">
        <f>+H511+(J512-H511)/'IMP-ATH'!$D$2</f>
        <v>58.456720853375089</v>
      </c>
      <c r="I512" s="38">
        <f>+I511+(J512-I511)/'IMP-ATH'!$D$4</f>
        <v>71.260905375605347</v>
      </c>
      <c r="J512" s="1"/>
      <c r="K512" s="1"/>
      <c r="L512" s="1">
        <f>SUM(J506:J513)</f>
        <v>306.44600000000003</v>
      </c>
    </row>
    <row r="513" spans="1:12" x14ac:dyDescent="0.25">
      <c r="A513" s="30" t="s">
        <v>63</v>
      </c>
      <c r="B513" s="30"/>
      <c r="C513" s="31"/>
      <c r="D513" s="163"/>
      <c r="E513" s="163"/>
      <c r="F513" s="32">
        <v>41420</v>
      </c>
      <c r="G513" s="36">
        <f t="shared" si="7"/>
        <v>12.804184522230258</v>
      </c>
      <c r="H513" s="37">
        <f>+H512+(J513-H512)/'IMP-ATH'!$D$2</f>
        <v>50.105760731464358</v>
      </c>
      <c r="I513" s="38">
        <f>+I512+(J513-I512)/'IMP-ATH'!$D$4</f>
        <v>69.564217152376642</v>
      </c>
      <c r="J513" s="1"/>
      <c r="K513" s="1"/>
      <c r="L513" s="1"/>
    </row>
    <row r="514" spans="1:12" x14ac:dyDescent="0.25">
      <c r="A514" s="30" t="s">
        <v>58</v>
      </c>
      <c r="B514" s="30"/>
      <c r="C514" s="31"/>
      <c r="D514" s="163"/>
      <c r="E514" s="163"/>
      <c r="F514" s="32">
        <v>41421</v>
      </c>
      <c r="G514" s="36">
        <f t="shared" si="7"/>
        <v>19.458456420912285</v>
      </c>
      <c r="H514" s="37">
        <f>+H513+(J514-H513)/'IMP-ATH'!$D$2</f>
        <v>58.793080626969449</v>
      </c>
      <c r="I514" s="38">
        <f>+I513+(J514-I513)/'IMP-ATH'!$D$4</f>
        <v>70.548807220177196</v>
      </c>
      <c r="J514" s="1">
        <v>110.917</v>
      </c>
      <c r="K514" s="1">
        <v>0.96299999999999997</v>
      </c>
      <c r="L514" s="1"/>
    </row>
    <row r="515" spans="1:12" x14ac:dyDescent="0.25">
      <c r="A515" s="30" t="s">
        <v>23</v>
      </c>
      <c r="B515" s="30"/>
      <c r="C515" s="31"/>
      <c r="D515" s="163"/>
      <c r="E515" s="163"/>
      <c r="F515" s="32">
        <v>41422</v>
      </c>
      <c r="G515" s="36">
        <f t="shared" ref="G515:G542" si="8">+I514-H514</f>
        <v>11.755726593207747</v>
      </c>
      <c r="H515" s="37">
        <f>+H514+(J515-H514)/'IMP-ATH'!$D$2</f>
        <v>50.394069108830955</v>
      </c>
      <c r="I515" s="38">
        <f>+I514+(J515-I514)/'IMP-ATH'!$D$4</f>
        <v>68.869073714934885</v>
      </c>
      <c r="J515" s="1"/>
      <c r="K515" s="1"/>
      <c r="L515" s="1"/>
    </row>
    <row r="516" spans="1:12" x14ac:dyDescent="0.25">
      <c r="A516" s="30" t="s">
        <v>59</v>
      </c>
      <c r="B516" s="30"/>
      <c r="C516" s="31"/>
      <c r="D516" s="163"/>
      <c r="E516" s="163"/>
      <c r="F516" s="32">
        <v>41423</v>
      </c>
      <c r="G516" s="36">
        <f t="shared" si="8"/>
        <v>18.47500460610393</v>
      </c>
      <c r="H516" s="37">
        <f>+H515+(J516-H515)/'IMP-ATH'!$D$2</f>
        <v>79.670487807569387</v>
      </c>
      <c r="I516" s="38">
        <f>+I515+(J516-I515)/'IMP-ATH'!$D$4</f>
        <v>73.308595769341196</v>
      </c>
      <c r="J516" s="1">
        <v>255.32900000000001</v>
      </c>
      <c r="K516" s="1">
        <v>0.96399999999999997</v>
      </c>
      <c r="L516" s="1"/>
    </row>
    <row r="517" spans="1:12" x14ac:dyDescent="0.25">
      <c r="A517" s="30" t="s">
        <v>60</v>
      </c>
      <c r="B517" s="30"/>
      <c r="C517" s="31"/>
      <c r="D517" s="163"/>
      <c r="E517" s="163"/>
      <c r="F517" s="32">
        <v>41424</v>
      </c>
      <c r="G517" s="36">
        <f t="shared" si="8"/>
        <v>-6.3618920382281914</v>
      </c>
      <c r="H517" s="37">
        <f>+H516+(J517-H516)/'IMP-ATH'!$D$2</f>
        <v>68.288989549345189</v>
      </c>
      <c r="I517" s="38">
        <f>+I516+(J517-I516)/'IMP-ATH'!$D$4</f>
        <v>71.563153012928311</v>
      </c>
      <c r="J517" s="1"/>
      <c r="K517" s="1"/>
      <c r="L517" s="1"/>
    </row>
    <row r="518" spans="1:12" x14ac:dyDescent="0.25">
      <c r="A518" s="30" t="s">
        <v>61</v>
      </c>
      <c r="B518" s="30"/>
      <c r="C518" s="31"/>
      <c r="D518" s="163"/>
      <c r="E518" s="163"/>
      <c r="F518" s="32">
        <v>41425</v>
      </c>
      <c r="G518" s="36">
        <f t="shared" si="8"/>
        <v>3.2741634635831218</v>
      </c>
      <c r="H518" s="37">
        <f>+H517+(J518-H517)/'IMP-ATH'!$D$2</f>
        <v>58.533419613724448</v>
      </c>
      <c r="I518" s="38">
        <f>+I517+(J518-I517)/'IMP-ATH'!$D$4</f>
        <v>69.859268417382395</v>
      </c>
      <c r="J518" s="1"/>
      <c r="K518" s="1"/>
      <c r="L518" s="1"/>
    </row>
    <row r="519" spans="1:12" x14ac:dyDescent="0.25">
      <c r="A519" s="30" t="s">
        <v>62</v>
      </c>
      <c r="B519" s="30"/>
      <c r="C519" s="31"/>
      <c r="D519" s="163"/>
      <c r="E519" s="163"/>
      <c r="F519" s="32">
        <v>41426</v>
      </c>
      <c r="G519" s="36">
        <f t="shared" si="8"/>
        <v>11.325848803657948</v>
      </c>
      <c r="H519" s="37">
        <f>+H518+(J519-H518)/'IMP-ATH'!$D$2</f>
        <v>50.171502526049522</v>
      </c>
      <c r="I519" s="38">
        <f>+I518+(J519-I518)/'IMP-ATH'!$D$4</f>
        <v>68.195952502682815</v>
      </c>
      <c r="J519" s="1"/>
      <c r="K519" s="1"/>
      <c r="L519" s="1">
        <f>SUM(J513:J520)</f>
        <v>527.31499999999994</v>
      </c>
    </row>
    <row r="520" spans="1:12" x14ac:dyDescent="0.25">
      <c r="A520" s="30" t="s">
        <v>63</v>
      </c>
      <c r="B520" s="30"/>
      <c r="C520" s="31"/>
      <c r="D520" s="163"/>
      <c r="E520" s="163"/>
      <c r="F520" s="32">
        <v>41427</v>
      </c>
      <c r="G520" s="36">
        <f t="shared" si="8"/>
        <v>18.024449976633292</v>
      </c>
      <c r="H520" s="37">
        <f>+H519+(J520-H519)/'IMP-ATH'!$D$2</f>
        <v>66.014002165185303</v>
      </c>
      <c r="I520" s="38">
        <f>+I519+(J520-I519)/'IMP-ATH'!$D$4</f>
        <v>70.407215538333219</v>
      </c>
      <c r="J520" s="1">
        <v>161.06899999999999</v>
      </c>
      <c r="K520" s="1">
        <v>0.79400000000000004</v>
      </c>
      <c r="L520" s="1"/>
    </row>
    <row r="521" spans="1:12" x14ac:dyDescent="0.25">
      <c r="A521" s="30" t="s">
        <v>58</v>
      </c>
      <c r="B521" s="30"/>
      <c r="C521" s="31"/>
      <c r="D521" s="163"/>
      <c r="E521" s="163"/>
      <c r="F521" s="32">
        <v>41428</v>
      </c>
      <c r="G521" s="36">
        <f t="shared" si="8"/>
        <v>4.3932133731479155</v>
      </c>
      <c r="H521" s="37">
        <f>+H520+(J521-H520)/'IMP-ATH'!$D$2</f>
        <v>62.516430427301685</v>
      </c>
      <c r="I521" s="38">
        <f>+I520+(J521-I520)/'IMP-ATH'!$D$4</f>
        <v>69.719686596944328</v>
      </c>
      <c r="J521" s="1">
        <v>41.530999999999999</v>
      </c>
      <c r="K521" s="1">
        <v>0.91600000000000004</v>
      </c>
      <c r="L521" s="1"/>
    </row>
    <row r="522" spans="1:12" x14ac:dyDescent="0.25">
      <c r="A522" s="30" t="s">
        <v>23</v>
      </c>
      <c r="B522" s="30"/>
      <c r="C522" s="31"/>
      <c r="D522" s="163"/>
      <c r="E522" s="163"/>
      <c r="F522" s="32">
        <v>41429</v>
      </c>
      <c r="G522" s="36">
        <f t="shared" si="8"/>
        <v>7.2032561696426427</v>
      </c>
      <c r="H522" s="37">
        <f>+H521+(J522-H521)/'IMP-ATH'!$D$2</f>
        <v>53.585511794830012</v>
      </c>
      <c r="I522" s="38">
        <f>+I521+(J522-I521)/'IMP-ATH'!$D$4</f>
        <v>68.059694058921849</v>
      </c>
      <c r="J522" s="1"/>
      <c r="K522" s="1"/>
      <c r="L522" s="1"/>
    </row>
    <row r="523" spans="1:12" x14ac:dyDescent="0.25">
      <c r="A523" s="30" t="s">
        <v>59</v>
      </c>
      <c r="B523" s="30"/>
      <c r="C523" s="31"/>
      <c r="D523" s="163"/>
      <c r="E523" s="163"/>
      <c r="F523" s="32">
        <v>41430</v>
      </c>
      <c r="G523" s="36">
        <f t="shared" si="8"/>
        <v>14.474182264091837</v>
      </c>
      <c r="H523" s="37">
        <f>+H522+(J523-H522)/'IMP-ATH'!$D$2</f>
        <v>94.767581538425731</v>
      </c>
      <c r="I523" s="38">
        <f>+I522+(J523-I522)/'IMP-ATH'!$D$4</f>
        <v>74.578748962280855</v>
      </c>
      <c r="J523" s="1">
        <v>341.86</v>
      </c>
      <c r="K523" s="1">
        <v>0.93700000000000006</v>
      </c>
      <c r="L523" s="1"/>
    </row>
    <row r="524" spans="1:12" x14ac:dyDescent="0.25">
      <c r="A524" s="30" t="s">
        <v>60</v>
      </c>
      <c r="B524" s="30"/>
      <c r="C524" s="31"/>
      <c r="D524" s="163"/>
      <c r="E524" s="163"/>
      <c r="F524" s="32">
        <v>41431</v>
      </c>
      <c r="G524" s="36">
        <f t="shared" si="8"/>
        <v>-20.188832576144875</v>
      </c>
      <c r="H524" s="37">
        <f>+H523+(J524-H523)/'IMP-ATH'!$D$2</f>
        <v>81.229355604364912</v>
      </c>
      <c r="I524" s="38">
        <f>+I523+(J524-I523)/'IMP-ATH'!$D$4</f>
        <v>72.803064463178927</v>
      </c>
      <c r="J524" s="1"/>
      <c r="K524" s="1"/>
      <c r="L524" s="1"/>
    </row>
    <row r="525" spans="1:12" x14ac:dyDescent="0.25">
      <c r="A525" s="30" t="s">
        <v>61</v>
      </c>
      <c r="B525" s="30"/>
      <c r="C525" s="31"/>
      <c r="D525" s="163"/>
      <c r="E525" s="163"/>
      <c r="F525" s="32">
        <v>41432</v>
      </c>
      <c r="G525" s="36">
        <f t="shared" si="8"/>
        <v>-8.4262911411859847</v>
      </c>
      <c r="H525" s="37">
        <f>+H524+(J525-H524)/'IMP-ATH'!$D$2</f>
        <v>69.625161946598496</v>
      </c>
      <c r="I525" s="38">
        <f>+I524+(J525-I524)/'IMP-ATH'!$D$4</f>
        <v>71.069658166436568</v>
      </c>
      <c r="J525" s="1"/>
      <c r="K525" s="1"/>
      <c r="L525" s="1"/>
    </row>
    <row r="526" spans="1:12" x14ac:dyDescent="0.25">
      <c r="A526" s="30" t="s">
        <v>62</v>
      </c>
      <c r="B526" s="30"/>
      <c r="C526" s="31"/>
      <c r="D526" s="163"/>
      <c r="E526" s="163"/>
      <c r="F526" s="32">
        <v>41433</v>
      </c>
      <c r="G526" s="36">
        <f t="shared" si="8"/>
        <v>1.4444962198380722</v>
      </c>
      <c r="H526" s="37">
        <f>+H525+(J526-H525)/'IMP-ATH'!$D$2</f>
        <v>103.33913881137013</v>
      </c>
      <c r="I526" s="38">
        <f>+I525+(J526-I525)/'IMP-ATH'!$D$4</f>
        <v>76.654261543426173</v>
      </c>
      <c r="J526" s="1">
        <v>305.62299999999999</v>
      </c>
      <c r="K526" s="1">
        <v>0.90500000000000003</v>
      </c>
      <c r="L526" s="1">
        <f>SUM(J520:J527)</f>
        <v>1156.086</v>
      </c>
    </row>
    <row r="527" spans="1:12" x14ac:dyDescent="0.25">
      <c r="A527" s="30" t="s">
        <v>63</v>
      </c>
      <c r="B527" s="30"/>
      <c r="C527" s="31"/>
      <c r="D527" s="163"/>
      <c r="E527" s="163"/>
      <c r="F527" s="32">
        <v>41434</v>
      </c>
      <c r="G527" s="36">
        <f t="shared" si="8"/>
        <v>-26.684877267943961</v>
      </c>
      <c r="H527" s="37">
        <f>+H526+(J527-H526)/'IMP-ATH'!$D$2</f>
        <v>132.29111898117441</v>
      </c>
      <c r="I527" s="38">
        <f>+I526+(J527-I526)/'IMP-ATH'!$D$4</f>
        <v>82.11494579239222</v>
      </c>
      <c r="J527" s="1">
        <v>306.00299999999999</v>
      </c>
      <c r="K527" s="1">
        <v>0.80500000000000005</v>
      </c>
      <c r="L527" s="1"/>
    </row>
    <row r="528" spans="1:12" x14ac:dyDescent="0.25">
      <c r="A528" s="30" t="s">
        <v>58</v>
      </c>
      <c r="B528" s="30"/>
      <c r="C528" s="31"/>
      <c r="D528" s="163"/>
      <c r="E528" s="163"/>
      <c r="F528" s="32">
        <v>41435</v>
      </c>
      <c r="G528" s="36">
        <f t="shared" si="8"/>
        <v>-50.176173188782187</v>
      </c>
      <c r="H528" s="37">
        <f>+H527+(J528-H527)/'IMP-ATH'!$D$2</f>
        <v>122.87553055529234</v>
      </c>
      <c r="I528" s="38">
        <f>+I527+(J528-I527)/'IMP-ATH'!$D$4</f>
        <v>81.740351844954304</v>
      </c>
      <c r="J528" s="1">
        <v>66.382000000000005</v>
      </c>
      <c r="K528" s="1">
        <v>0.98899999999999999</v>
      </c>
      <c r="L528" s="1"/>
    </row>
    <row r="529" spans="1:12" x14ac:dyDescent="0.25">
      <c r="A529" s="30" t="s">
        <v>23</v>
      </c>
      <c r="B529" s="30"/>
      <c r="C529" s="31"/>
      <c r="D529" s="163"/>
      <c r="E529" s="163"/>
      <c r="F529" s="32">
        <v>41436</v>
      </c>
      <c r="G529" s="36">
        <f t="shared" si="8"/>
        <v>-41.135178710338039</v>
      </c>
      <c r="H529" s="37">
        <f>+H528+(J529-H528)/'IMP-ATH'!$D$2</f>
        <v>105.32188333310772</v>
      </c>
      <c r="I529" s="38">
        <f>+I528+(J529-I528)/'IMP-ATH'!$D$4</f>
        <v>79.794152991503012</v>
      </c>
      <c r="J529" s="1"/>
      <c r="K529" s="1"/>
      <c r="L529" s="1"/>
    </row>
    <row r="530" spans="1:12" x14ac:dyDescent="0.25">
      <c r="A530" s="30" t="s">
        <v>59</v>
      </c>
      <c r="B530" s="30"/>
      <c r="C530" s="31"/>
      <c r="D530" s="165"/>
      <c r="E530" s="165"/>
      <c r="F530" s="32">
        <v>41437</v>
      </c>
      <c r="G530" s="36">
        <f t="shared" si="8"/>
        <v>-25.527730341604709</v>
      </c>
      <c r="H530" s="37">
        <f>+H529+(J530-H529)/'IMP-ATH'!$D$2</f>
        <v>120.59375714266376</v>
      </c>
      <c r="I530" s="38">
        <f>+I529+(J530-I529)/'IMP-ATH'!$D$4</f>
        <v>82.947268396467223</v>
      </c>
      <c r="J530" s="1">
        <v>212.22499999999999</v>
      </c>
      <c r="K530" s="1">
        <v>0.92400000000000004</v>
      </c>
      <c r="L530" s="1"/>
    </row>
    <row r="531" spans="1:12" x14ac:dyDescent="0.25">
      <c r="A531" s="30" t="s">
        <v>60</v>
      </c>
      <c r="B531" s="30"/>
      <c r="C531" s="31"/>
      <c r="D531" s="163"/>
      <c r="E531" s="163"/>
      <c r="F531" s="32">
        <v>41438</v>
      </c>
      <c r="G531" s="36">
        <f t="shared" si="8"/>
        <v>-37.646488746196539</v>
      </c>
      <c r="H531" s="37">
        <f>+H530+(J531-H530)/'IMP-ATH'!$D$2</f>
        <v>103.36607755085465</v>
      </c>
      <c r="I531" s="38">
        <f>+I530+(J531-I530)/'IMP-ATH'!$D$4</f>
        <v>80.972333434646572</v>
      </c>
      <c r="J531" s="1"/>
      <c r="K531" s="1"/>
      <c r="L531" s="1"/>
    </row>
    <row r="532" spans="1:12" x14ac:dyDescent="0.25">
      <c r="A532" s="30" t="s">
        <v>61</v>
      </c>
      <c r="B532" s="30"/>
      <c r="C532" s="31"/>
      <c r="D532" s="165"/>
      <c r="E532" s="165"/>
      <c r="F532" s="32">
        <v>41439</v>
      </c>
      <c r="G532" s="36">
        <f t="shared" si="8"/>
        <v>-22.393744116208083</v>
      </c>
      <c r="H532" s="37">
        <f>+H531+(J532-H531)/'IMP-ATH'!$D$2</f>
        <v>114.66163790073256</v>
      </c>
      <c r="I532" s="38">
        <f>+I531+(J532-I531)/'IMP-ATH'!$D$4</f>
        <v>83.388111210012127</v>
      </c>
      <c r="J532" s="1">
        <v>182.435</v>
      </c>
      <c r="K532" s="1">
        <v>1.0029999999999999</v>
      </c>
      <c r="L532" s="1"/>
    </row>
    <row r="533" spans="1:12" x14ac:dyDescent="0.25">
      <c r="A533" s="30" t="s">
        <v>62</v>
      </c>
      <c r="B533" s="30"/>
      <c r="C533" s="31"/>
      <c r="D533" s="163"/>
      <c r="E533" s="163"/>
      <c r="F533" s="32">
        <v>41440</v>
      </c>
      <c r="G533" s="36">
        <f t="shared" si="8"/>
        <v>-31.273526690720431</v>
      </c>
      <c r="H533" s="37">
        <f>+H532+(J533-H532)/'IMP-ATH'!$D$2</f>
        <v>126.04097534348504</v>
      </c>
      <c r="I533" s="38">
        <f>+I532+(J533-I532)/'IMP-ATH'!$D$4</f>
        <v>86.029275228821362</v>
      </c>
      <c r="J533" s="1">
        <v>194.31700000000001</v>
      </c>
      <c r="K533" s="1">
        <v>0.70099999999999996</v>
      </c>
      <c r="L533" s="1">
        <f>SUM(J527:J534)</f>
        <v>1337.4</v>
      </c>
    </row>
    <row r="534" spans="1:12" x14ac:dyDescent="0.25">
      <c r="A534" s="30" t="s">
        <v>63</v>
      </c>
      <c r="B534" s="30"/>
      <c r="C534" s="31"/>
      <c r="D534" s="163"/>
      <c r="E534" s="163"/>
      <c r="F534" s="32">
        <v>41441</v>
      </c>
      <c r="G534" s="36">
        <f t="shared" si="8"/>
        <v>-40.011700114663682</v>
      </c>
      <c r="H534" s="37">
        <f>+H533+(J534-H533)/'IMP-ATH'!$D$2</f>
        <v>161.75483600870146</v>
      </c>
      <c r="I534" s="38">
        <f>+I533+(J534-I533)/'IMP-ATH'!$D$4</f>
        <v>92.934244866230372</v>
      </c>
      <c r="J534" s="1">
        <v>376.03800000000001</v>
      </c>
      <c r="K534" s="1">
        <v>0.74399999999999999</v>
      </c>
      <c r="L534" s="1"/>
    </row>
    <row r="535" spans="1:12" x14ac:dyDescent="0.25">
      <c r="A535" s="30" t="s">
        <v>58</v>
      </c>
      <c r="B535" s="30"/>
      <c r="C535" s="31"/>
      <c r="D535" s="163"/>
      <c r="E535" s="163"/>
      <c r="F535" s="32">
        <v>41442</v>
      </c>
      <c r="G535" s="36">
        <f t="shared" si="8"/>
        <v>-68.820591142471088</v>
      </c>
      <c r="H535" s="37">
        <f>+H534+(J535-H534)/'IMP-ATH'!$D$2</f>
        <v>138.64700229317268</v>
      </c>
      <c r="I535" s="38">
        <f>+I534+(J535-I534)/'IMP-ATH'!$D$4</f>
        <v>90.721524750367749</v>
      </c>
      <c r="J535" s="1"/>
      <c r="K535" s="1"/>
      <c r="L535" s="1"/>
    </row>
    <row r="536" spans="1:12" x14ac:dyDescent="0.25">
      <c r="A536" s="30" t="s">
        <v>23</v>
      </c>
      <c r="B536" s="30"/>
      <c r="C536" s="31"/>
      <c r="D536" s="163"/>
      <c r="E536" s="163"/>
      <c r="F536" s="32">
        <v>41443</v>
      </c>
      <c r="G536" s="36">
        <f t="shared" si="8"/>
        <v>-47.925477542804927</v>
      </c>
      <c r="H536" s="37">
        <f>+H535+(J536-H535)/'IMP-ATH'!$D$2</f>
        <v>118.84028767986229</v>
      </c>
      <c r="I536" s="38">
        <f>+I535+(J536-I535)/'IMP-ATH'!$D$4</f>
        <v>88.561488446787564</v>
      </c>
      <c r="J536" s="1"/>
      <c r="K536" s="1"/>
      <c r="L536" s="1"/>
    </row>
    <row r="537" spans="1:12" x14ac:dyDescent="0.25">
      <c r="A537" s="30" t="s">
        <v>59</v>
      </c>
      <c r="B537" s="30"/>
      <c r="C537" s="31"/>
      <c r="D537" s="163"/>
      <c r="E537" s="163"/>
      <c r="F537" s="32">
        <v>41444</v>
      </c>
      <c r="G537" s="36">
        <f t="shared" si="8"/>
        <v>-30.278799233074722</v>
      </c>
      <c r="H537" s="37">
        <f>+H536+(J537-H536)/'IMP-ATH'!$D$2</f>
        <v>133.48738943988195</v>
      </c>
      <c r="I537" s="38">
        <f>+I536+(J537-I536)/'IMP-ATH'!$D$4</f>
        <v>91.72359586472119</v>
      </c>
      <c r="J537" s="1">
        <v>221.37</v>
      </c>
      <c r="K537" s="1">
        <v>0.83299999999999996</v>
      </c>
      <c r="L537" s="1"/>
    </row>
    <row r="538" spans="1:12" x14ac:dyDescent="0.25">
      <c r="A538" s="30" t="s">
        <v>60</v>
      </c>
      <c r="B538" s="30"/>
      <c r="C538" s="31"/>
      <c r="D538" s="163"/>
      <c r="E538" s="163"/>
      <c r="F538" s="32">
        <v>41445</v>
      </c>
      <c r="G538" s="36">
        <f t="shared" si="8"/>
        <v>-41.763793575160761</v>
      </c>
      <c r="H538" s="37">
        <f>+H537+(J538-H537)/'IMP-ATH'!$D$2</f>
        <v>114.41776237704167</v>
      </c>
      <c r="I538" s="38">
        <f>+I537+(J538-I537)/'IMP-ATH'!$D$4</f>
        <v>89.53970072508497</v>
      </c>
      <c r="J538" s="1"/>
      <c r="K538" s="1"/>
      <c r="L538" s="1"/>
    </row>
    <row r="539" spans="1:12" x14ac:dyDescent="0.25">
      <c r="A539" s="30" t="s">
        <v>61</v>
      </c>
      <c r="B539" s="30"/>
      <c r="C539" s="31"/>
      <c r="D539" s="163"/>
      <c r="E539" s="163"/>
      <c r="F539" s="32">
        <v>41446</v>
      </c>
      <c r="G539" s="36">
        <f t="shared" si="8"/>
        <v>-24.878061651956699</v>
      </c>
      <c r="H539" s="37">
        <f>+H538+(J539-H538)/'IMP-ATH'!$D$2</f>
        <v>98.072367751749994</v>
      </c>
      <c r="I539" s="38">
        <f>+I538+(J539-I538)/'IMP-ATH'!$D$4</f>
        <v>87.40780308877342</v>
      </c>
      <c r="J539" s="1"/>
      <c r="K539" s="1"/>
      <c r="L539" s="1"/>
    </row>
    <row r="540" spans="1:12" x14ac:dyDescent="0.25">
      <c r="A540" s="30" t="s">
        <v>62</v>
      </c>
      <c r="B540" s="30"/>
      <c r="C540" s="31"/>
      <c r="D540" s="163"/>
      <c r="E540" s="163"/>
      <c r="F540" s="32">
        <v>41447</v>
      </c>
      <c r="G540" s="36">
        <f t="shared" si="8"/>
        <v>-10.664564662976574</v>
      </c>
      <c r="H540" s="37">
        <f>+H539+(J540-H539)/'IMP-ATH'!$D$2</f>
        <v>84.062029501499993</v>
      </c>
      <c r="I540" s="38">
        <f>+I539+(J540-I539)/'IMP-ATH'!$D$4</f>
        <v>85.326664919993107</v>
      </c>
      <c r="J540" s="1"/>
      <c r="K540" s="1"/>
      <c r="L540" s="1">
        <f>SUM(J534:J541)</f>
        <v>944.072</v>
      </c>
    </row>
    <row r="541" spans="1:12" x14ac:dyDescent="0.25">
      <c r="A541" s="30" t="s">
        <v>63</v>
      </c>
      <c r="B541" s="40"/>
      <c r="C541" s="41"/>
      <c r="D541" s="163"/>
      <c r="E541" s="163"/>
      <c r="F541" s="32">
        <v>41448</v>
      </c>
      <c r="G541" s="36">
        <f t="shared" si="8"/>
        <v>1.2646354184931141</v>
      </c>
      <c r="H541" s="37">
        <f>+H540+(J541-H540)/'IMP-ATH'!$D$2</f>
        <v>121.57659671557141</v>
      </c>
      <c r="I541" s="38">
        <f>+I540+(J541-I540)/'IMP-ATH'!$D$4</f>
        <v>91.548982421898032</v>
      </c>
      <c r="J541" s="1">
        <v>346.66399999999999</v>
      </c>
      <c r="K541" s="1">
        <v>0.81399999999999995</v>
      </c>
      <c r="L541" s="1"/>
    </row>
    <row r="542" spans="1:12" x14ac:dyDescent="0.25">
      <c r="A542" s="30" t="s">
        <v>58</v>
      </c>
      <c r="B542" s="30"/>
      <c r="C542" s="31"/>
      <c r="D542" s="163"/>
      <c r="E542" s="163"/>
      <c r="F542" s="32">
        <v>41449</v>
      </c>
      <c r="G542" s="36">
        <f t="shared" si="8"/>
        <v>-30.027614293673381</v>
      </c>
      <c r="H542" s="37">
        <f>+H541+(J542-H541)/'IMP-ATH'!$D$2</f>
        <v>104.20851147048978</v>
      </c>
      <c r="I542" s="38">
        <f>+I541+(J542-I541)/'IMP-ATH'!$D$4</f>
        <v>89.36924474518618</v>
      </c>
      <c r="J542" s="1"/>
      <c r="K542" s="1"/>
      <c r="L542" s="1"/>
    </row>
    <row r="543" spans="1:12" x14ac:dyDescent="0.25">
      <c r="A543" s="30" t="s">
        <v>23</v>
      </c>
      <c r="B543" s="30"/>
      <c r="C543" s="31"/>
      <c r="D543" s="163"/>
      <c r="E543" s="163"/>
      <c r="F543" s="32">
        <v>41450</v>
      </c>
      <c r="G543" s="36">
        <f t="shared" ref="G543:G554" si="9">+I542-H542</f>
        <v>-14.839266725303602</v>
      </c>
      <c r="H543" s="37">
        <f>+H542+(J543-H542)/'IMP-ATH'!$D$2</f>
        <v>89.321581260419819</v>
      </c>
      <c r="I543" s="38">
        <f>+I542+(J543-I542)/'IMP-ATH'!$D$4</f>
        <v>87.241405584586502</v>
      </c>
      <c r="J543" s="1"/>
      <c r="K543" s="1"/>
      <c r="L543" s="1"/>
    </row>
    <row r="544" spans="1:12" x14ac:dyDescent="0.25">
      <c r="A544" s="30" t="s">
        <v>59</v>
      </c>
      <c r="B544" s="30"/>
      <c r="C544" s="31"/>
      <c r="D544" s="163"/>
      <c r="E544" s="163"/>
      <c r="F544" s="32">
        <v>41451</v>
      </c>
      <c r="G544" s="36">
        <f t="shared" si="9"/>
        <v>-2.080175675833317</v>
      </c>
      <c r="H544" s="37">
        <f>+H543+(J544-H543)/'IMP-ATH'!$D$2</f>
        <v>104.13535536607414</v>
      </c>
      <c r="I544" s="38">
        <f>+I543+(J544-I543)/'IMP-ATH'!$D$4</f>
        <v>89.759895927810632</v>
      </c>
      <c r="J544" s="1">
        <v>193.018</v>
      </c>
      <c r="K544" s="1">
        <v>0.96799999999999997</v>
      </c>
      <c r="L544" s="1"/>
    </row>
    <row r="545" spans="1:12" x14ac:dyDescent="0.25">
      <c r="A545" s="30" t="s">
        <v>60</v>
      </c>
      <c r="B545" s="30"/>
      <c r="C545" s="31"/>
      <c r="D545" s="163"/>
      <c r="E545" s="163"/>
      <c r="F545" s="32">
        <v>41452</v>
      </c>
      <c r="G545" s="36">
        <f t="shared" si="9"/>
        <v>-14.375459438263505</v>
      </c>
      <c r="H545" s="37">
        <f>+H544+(J545-H544)/'IMP-ATH'!$D$2</f>
        <v>89.25887602806354</v>
      </c>
      <c r="I545" s="38">
        <f>+I544+(J545-I544)/'IMP-ATH'!$D$4</f>
        <v>87.622755548577047</v>
      </c>
      <c r="J545" s="1"/>
      <c r="K545" s="1"/>
      <c r="L545" s="1"/>
    </row>
    <row r="546" spans="1:12" x14ac:dyDescent="0.25">
      <c r="A546" s="30" t="s">
        <v>61</v>
      </c>
      <c r="B546" s="30"/>
      <c r="C546" s="31"/>
      <c r="D546" s="163"/>
      <c r="E546" s="163"/>
      <c r="F546" s="32">
        <v>41453</v>
      </c>
      <c r="G546" s="36">
        <f t="shared" si="9"/>
        <v>-1.6361204794864932</v>
      </c>
      <c r="H546" s="37">
        <f>+H545+(J546-H545)/'IMP-ATH'!$D$2</f>
        <v>99.078036595483027</v>
      </c>
      <c r="I546" s="38">
        <f>+I545+(J546-I545)/'IMP-ATH'!$D$4</f>
        <v>89.298237559325216</v>
      </c>
      <c r="J546" s="1">
        <v>157.99299999999999</v>
      </c>
      <c r="K546" s="1">
        <v>1.0089999999999999</v>
      </c>
      <c r="L546" s="1"/>
    </row>
    <row r="547" spans="1:12" x14ac:dyDescent="0.25">
      <c r="A547" s="30" t="s">
        <v>62</v>
      </c>
      <c r="B547" s="30"/>
      <c r="C547" s="31"/>
      <c r="D547" s="163"/>
      <c r="E547" s="163"/>
      <c r="F547" s="32">
        <v>41454</v>
      </c>
      <c r="G547" s="36">
        <f t="shared" si="9"/>
        <v>-9.7797990361578115</v>
      </c>
      <c r="H547" s="37">
        <f>+H546+(J547-H546)/'IMP-ATH'!$D$2</f>
        <v>108.66603136755688</v>
      </c>
      <c r="I547" s="38">
        <f>+I546+(J547-I546)/'IMP-ATH'!$D$4</f>
        <v>91.129089046007948</v>
      </c>
      <c r="J547" s="1">
        <v>166.19399999999999</v>
      </c>
      <c r="K547" s="1">
        <v>0.88900000000000001</v>
      </c>
      <c r="L547" s="1">
        <f>SUM(J541:J548)</f>
        <v>1079.04</v>
      </c>
    </row>
    <row r="548" spans="1:12" x14ac:dyDescent="0.25">
      <c r="A548" s="30" t="s">
        <v>63</v>
      </c>
      <c r="B548" s="30"/>
      <c r="C548" s="41"/>
      <c r="D548" s="166"/>
      <c r="E548" s="166"/>
      <c r="F548" s="32">
        <v>41455</v>
      </c>
      <c r="G548" s="36">
        <f t="shared" si="9"/>
        <v>-17.536942321548935</v>
      </c>
      <c r="H548" s="37">
        <f>+H547+(J548-H547)/'IMP-ATH'!$D$2</f>
        <v>123.88102688647733</v>
      </c>
      <c r="I548" s="38">
        <f>+I547+(J548-I547)/'IMP-ATH'!$D$4</f>
        <v>94.082467878245851</v>
      </c>
      <c r="J548" s="1">
        <v>215.17099999999999</v>
      </c>
      <c r="K548" s="1">
        <v>0.81</v>
      </c>
      <c r="L548" s="1"/>
    </row>
    <row r="549" spans="1:12" x14ac:dyDescent="0.25">
      <c r="A549" s="30" t="s">
        <v>58</v>
      </c>
      <c r="B549" s="30"/>
      <c r="C549" s="31"/>
      <c r="D549" s="167"/>
      <c r="E549" s="167"/>
      <c r="F549" s="32">
        <v>41456</v>
      </c>
      <c r="G549" s="36">
        <f t="shared" si="9"/>
        <v>-29.798559008231479</v>
      </c>
      <c r="H549" s="37">
        <f>+H548+(J549-H548)/'IMP-ATH'!$D$2</f>
        <v>106.18373733126629</v>
      </c>
      <c r="I549" s="38">
        <f>+I548+(J549-I548)/'IMP-ATH'!$D$4</f>
        <v>91.842409119240003</v>
      </c>
      <c r="J549" s="1"/>
      <c r="K549" s="1"/>
      <c r="L549" s="1"/>
    </row>
    <row r="550" spans="1:12" x14ac:dyDescent="0.25">
      <c r="A550" s="30" t="s">
        <v>23</v>
      </c>
      <c r="B550" s="30"/>
      <c r="C550" s="31"/>
      <c r="D550" s="167"/>
      <c r="E550" s="167"/>
      <c r="F550" s="32">
        <v>41457</v>
      </c>
      <c r="G550" s="36">
        <f t="shared" si="9"/>
        <v>-14.341328212026283</v>
      </c>
      <c r="H550" s="37">
        <f>+H549+(J550-H549)/'IMP-ATH'!$D$2</f>
        <v>91.014631998228239</v>
      </c>
      <c r="I550" s="38">
        <f>+I549+(J550-I549)/'IMP-ATH'!$D$4</f>
        <v>89.655685092591426</v>
      </c>
      <c r="J550" s="1"/>
      <c r="K550" s="1"/>
      <c r="L550" s="1"/>
    </row>
    <row r="551" spans="1:12" x14ac:dyDescent="0.25">
      <c r="A551" s="30" t="s">
        <v>59</v>
      </c>
      <c r="B551" s="30"/>
      <c r="C551" s="31"/>
      <c r="D551" s="167"/>
      <c r="E551" s="167"/>
      <c r="F551" s="32">
        <v>41458</v>
      </c>
      <c r="G551" s="36">
        <f t="shared" si="9"/>
        <v>-1.3589469056368131</v>
      </c>
      <c r="H551" s="37">
        <f>+H550+(J551-H550)/'IMP-ATH'!$D$2</f>
        <v>96.714827427052782</v>
      </c>
      <c r="I551" s="38">
        <f>+I550+(J551-I550)/'IMP-ATH'!$D$4</f>
        <v>90.638073542767827</v>
      </c>
      <c r="J551" s="1">
        <v>130.916</v>
      </c>
      <c r="K551" s="1">
        <v>0.79400000000000004</v>
      </c>
      <c r="L551" s="1"/>
    </row>
    <row r="552" spans="1:12" x14ac:dyDescent="0.25">
      <c r="A552" s="30" t="s">
        <v>60</v>
      </c>
      <c r="B552" s="30"/>
      <c r="C552" s="31"/>
      <c r="D552" s="167"/>
      <c r="E552" s="167"/>
      <c r="F552" s="32">
        <v>41459</v>
      </c>
      <c r="G552" s="36">
        <f t="shared" si="9"/>
        <v>-6.0767538842849547</v>
      </c>
      <c r="H552" s="37">
        <f>+H551+(J552-H551)/'IMP-ATH'!$D$2</f>
        <v>82.898423508902383</v>
      </c>
      <c r="I552" s="38">
        <f>+I551+(J552-I551)/'IMP-ATH'!$D$4</f>
        <v>88.480024172701931</v>
      </c>
      <c r="J552" s="1"/>
      <c r="K552" s="1"/>
      <c r="L552" s="1"/>
    </row>
    <row r="553" spans="1:12" x14ac:dyDescent="0.25">
      <c r="A553" s="30" t="s">
        <v>61</v>
      </c>
      <c r="B553" s="30"/>
      <c r="C553" s="31"/>
      <c r="D553" s="167"/>
      <c r="E553" s="167"/>
      <c r="F553" s="32">
        <v>41460</v>
      </c>
      <c r="G553" s="36">
        <f t="shared" si="9"/>
        <v>5.5816006637995486</v>
      </c>
      <c r="H553" s="37">
        <f>+H552+(J553-H552)/'IMP-ATH'!$D$2</f>
        <v>71.055791579059189</v>
      </c>
      <c r="I553" s="38">
        <f>+I552+(J553-I552)/'IMP-ATH'!$D$4</f>
        <v>86.373356930494737</v>
      </c>
      <c r="J553" s="1"/>
      <c r="K553" s="1"/>
      <c r="L553" s="1"/>
    </row>
    <row r="554" spans="1:12" x14ac:dyDescent="0.25">
      <c r="A554" s="30" t="s">
        <v>62</v>
      </c>
      <c r="B554" s="30"/>
      <c r="C554" s="31"/>
      <c r="D554" s="167"/>
      <c r="E554" s="167"/>
      <c r="F554" s="32">
        <v>41461</v>
      </c>
      <c r="G554" s="36">
        <f t="shared" si="9"/>
        <v>15.317565351435547</v>
      </c>
      <c r="H554" s="37">
        <f>+H553+(J554-H553)/'IMP-ATH'!$D$2</f>
        <v>64.990678496336443</v>
      </c>
      <c r="I554" s="38">
        <f>+I553+(J554-I553)/'IMP-ATH'!$D$4</f>
        <v>84.997800813102003</v>
      </c>
      <c r="J554" s="1">
        <v>28.6</v>
      </c>
      <c r="K554" s="1">
        <v>0.71899999999999997</v>
      </c>
      <c r="L554" s="1">
        <f>SUM(J548:J555)</f>
        <v>541.18700000000001</v>
      </c>
    </row>
    <row r="555" spans="1:12" x14ac:dyDescent="0.25">
      <c r="A555" s="30" t="s">
        <v>63</v>
      </c>
      <c r="B555" s="40"/>
      <c r="C555" s="41"/>
      <c r="D555" s="166"/>
      <c r="E555" s="166"/>
      <c r="F555" s="43">
        <v>41462</v>
      </c>
      <c r="G555" s="44">
        <f t="shared" ref="G555:G580" si="10">+I554-H554</f>
        <v>20.00712231676556</v>
      </c>
      <c r="H555" s="37">
        <f>+H554+(J555-H554)/'IMP-ATH'!$D$2</f>
        <v>79.492010139716953</v>
      </c>
      <c r="I555" s="38">
        <f>+I554+(J555-I554)/'IMP-ATH'!$D$4</f>
        <v>86.938329365171001</v>
      </c>
      <c r="J555" s="1">
        <v>166.5</v>
      </c>
      <c r="K555" s="1">
        <v>0.98799999999999999</v>
      </c>
      <c r="L555" s="1"/>
    </row>
    <row r="556" spans="1:12" x14ac:dyDescent="0.25">
      <c r="A556" s="30" t="s">
        <v>58</v>
      </c>
      <c r="B556" s="30"/>
      <c r="C556" s="31"/>
      <c r="D556" s="163"/>
      <c r="E556" s="163"/>
      <c r="F556" s="32">
        <v>41463</v>
      </c>
      <c r="G556" s="36">
        <f t="shared" si="10"/>
        <v>7.4463192254540473</v>
      </c>
      <c r="H556" s="37">
        <f>+H555+(J556-H555)/'IMP-ATH'!$D$2</f>
        <v>68.136008691185964</v>
      </c>
      <c r="I556" s="38">
        <f>+I555+(J556-I555)/'IMP-ATH'!$D$4</f>
        <v>84.868369142190744</v>
      </c>
      <c r="J556" s="1"/>
      <c r="K556" s="1"/>
      <c r="L556" s="1"/>
    </row>
    <row r="557" spans="1:12" x14ac:dyDescent="0.25">
      <c r="A557" s="30" t="s">
        <v>23</v>
      </c>
      <c r="B557" s="30"/>
      <c r="C557" s="31"/>
      <c r="D557" s="163"/>
      <c r="E557" s="163"/>
      <c r="F557" s="32">
        <v>41464</v>
      </c>
      <c r="G557" s="36">
        <f t="shared" si="10"/>
        <v>16.73236045100478</v>
      </c>
      <c r="H557" s="37">
        <f>+H556+(J557-H556)/'IMP-ATH'!$D$2</f>
        <v>89.537150306730823</v>
      </c>
      <c r="I557" s="38">
        <f>+I556+(J557-I556)/'IMP-ATH'!$D$4</f>
        <v>88.036836543567148</v>
      </c>
      <c r="J557" s="1">
        <v>217.94399999999999</v>
      </c>
      <c r="K557" s="1">
        <v>0.85699999999999998</v>
      </c>
      <c r="L557" s="1"/>
    </row>
    <row r="558" spans="1:12" x14ac:dyDescent="0.25">
      <c r="A558" s="30" t="s">
        <v>59</v>
      </c>
      <c r="B558" s="30"/>
      <c r="C558" s="31"/>
      <c r="D558" s="163"/>
      <c r="E558" s="163"/>
      <c r="F558" s="32">
        <v>41465</v>
      </c>
      <c r="G558" s="36">
        <f t="shared" si="10"/>
        <v>-1.5003137631636747</v>
      </c>
      <c r="H558" s="37">
        <f>+H557+(J558-H557)/'IMP-ATH'!$D$2</f>
        <v>102.58955740576927</v>
      </c>
      <c r="I558" s="38">
        <f>+I557+(J558-I557)/'IMP-ATH'!$D$4</f>
        <v>90.247959483006028</v>
      </c>
      <c r="J558" s="1">
        <v>180.904</v>
      </c>
      <c r="K558" s="1">
        <v>0.70299999999999996</v>
      </c>
      <c r="L558" s="1"/>
    </row>
    <row r="559" spans="1:12" x14ac:dyDescent="0.25">
      <c r="A559" s="30" t="s">
        <v>60</v>
      </c>
      <c r="B559" s="30"/>
      <c r="C559" s="31"/>
      <c r="D559" s="163"/>
      <c r="E559" s="163"/>
      <c r="F559" s="32">
        <v>41466</v>
      </c>
      <c r="G559" s="36">
        <f t="shared" si="10"/>
        <v>-12.341597922763242</v>
      </c>
      <c r="H559" s="37">
        <f>+H558+(J559-H558)/'IMP-ATH'!$D$2</f>
        <v>87.933906347802235</v>
      </c>
      <c r="I559" s="38">
        <f>+I558+(J559-I558)/'IMP-ATH'!$D$4</f>
        <v>88.09919854293446</v>
      </c>
      <c r="J559" s="1"/>
      <c r="K559" s="1"/>
      <c r="L559" s="1"/>
    </row>
    <row r="560" spans="1:12" x14ac:dyDescent="0.25">
      <c r="A560" s="30" t="s">
        <v>61</v>
      </c>
      <c r="B560" s="30"/>
      <c r="C560" s="31"/>
      <c r="D560" s="163"/>
      <c r="E560" s="163"/>
      <c r="F560" s="32">
        <v>41467</v>
      </c>
      <c r="G560" s="36">
        <f t="shared" si="10"/>
        <v>0.16529219513222415</v>
      </c>
      <c r="H560" s="37">
        <f>+H559+(J560-H559)/'IMP-ATH'!$D$2</f>
        <v>108.03391972668763</v>
      </c>
      <c r="I560" s="38">
        <f>+I559+(J560-I559)/'IMP-ATH'!$D$4</f>
        <v>91.445265244293168</v>
      </c>
      <c r="J560" s="1">
        <v>228.63399999999999</v>
      </c>
      <c r="K560" s="1">
        <v>0.873</v>
      </c>
      <c r="L560" s="1"/>
    </row>
    <row r="561" spans="1:12" x14ac:dyDescent="0.25">
      <c r="A561" s="30" t="s">
        <v>62</v>
      </c>
      <c r="B561" s="30"/>
      <c r="C561" s="31"/>
      <c r="D561" s="163"/>
      <c r="E561" s="163"/>
      <c r="F561" s="32">
        <v>41468</v>
      </c>
      <c r="G561" s="36">
        <f t="shared" si="10"/>
        <v>-16.58865448239446</v>
      </c>
      <c r="H561" s="37">
        <f>+H560+(J561-H560)/'IMP-ATH'!$D$2</f>
        <v>92.600502622875112</v>
      </c>
      <c r="I561" s="38">
        <f>+I560+(J561-I560)/'IMP-ATH'!$D$4</f>
        <v>89.267997024190947</v>
      </c>
      <c r="J561" s="1"/>
      <c r="K561" s="1"/>
      <c r="L561" s="1">
        <f>SUM(J555:J562)</f>
        <v>851.25900000000001</v>
      </c>
    </row>
    <row r="562" spans="1:12" x14ac:dyDescent="0.25">
      <c r="A562" s="30" t="s">
        <v>63</v>
      </c>
      <c r="B562" s="30"/>
      <c r="C562" s="31"/>
      <c r="D562" s="163"/>
      <c r="E562" s="163"/>
      <c r="F562" s="32">
        <v>41469</v>
      </c>
      <c r="G562" s="36">
        <f t="shared" si="10"/>
        <v>-3.3325055986841647</v>
      </c>
      <c r="H562" s="37">
        <f>+H561+(J562-H561)/'IMP-ATH'!$D$2</f>
        <v>87.554287962464386</v>
      </c>
      <c r="I562" s="38">
        <f>+I561+(J562-I561)/'IMP-ATH'!$D$4</f>
        <v>88.506306618853074</v>
      </c>
      <c r="J562" s="1">
        <v>57.277000000000001</v>
      </c>
      <c r="K562" s="1">
        <v>0.47299999999999998</v>
      </c>
      <c r="L562" s="1"/>
    </row>
    <row r="563" spans="1:12" x14ac:dyDescent="0.25">
      <c r="A563" s="30" t="s">
        <v>58</v>
      </c>
      <c r="B563" s="30"/>
      <c r="C563" s="31"/>
      <c r="D563" s="163"/>
      <c r="E563" s="163"/>
      <c r="F563" s="32">
        <v>41470</v>
      </c>
      <c r="G563" s="36">
        <f t="shared" si="10"/>
        <v>0.9520186563886881</v>
      </c>
      <c r="H563" s="37">
        <f>+H562+(J563-H562)/'IMP-ATH'!$D$2</f>
        <v>102.77467539639805</v>
      </c>
      <c r="I563" s="38">
        <f>+I562+(J563-I562)/'IMP-ATH'!$D$4</f>
        <v>91.020370746975615</v>
      </c>
      <c r="J563" s="1">
        <v>194.09700000000001</v>
      </c>
      <c r="K563" s="1">
        <v>0.74299999999999999</v>
      </c>
      <c r="L563" s="1"/>
    </row>
    <row r="564" spans="1:12" x14ac:dyDescent="0.25">
      <c r="A564" s="30" t="s">
        <v>23</v>
      </c>
      <c r="B564" s="30"/>
      <c r="C564" s="31"/>
      <c r="D564" s="163"/>
      <c r="E564" s="163"/>
      <c r="F564" s="32">
        <v>41471</v>
      </c>
      <c r="G564" s="36">
        <f t="shared" si="10"/>
        <v>-11.754304649422437</v>
      </c>
      <c r="H564" s="37">
        <f>+H563+(J564-H563)/'IMP-ATH'!$D$2</f>
        <v>95.254721768341184</v>
      </c>
      <c r="I564" s="38">
        <f>+I563+(J564-I563)/'IMP-ATH'!$D$4</f>
        <v>90.046909538714289</v>
      </c>
      <c r="J564" s="1">
        <v>50.134999999999998</v>
      </c>
      <c r="K564" s="1">
        <v>0.78500000000000003</v>
      </c>
      <c r="L564" s="1"/>
    </row>
    <row r="565" spans="1:12" x14ac:dyDescent="0.25">
      <c r="A565" s="30" t="s">
        <v>59</v>
      </c>
      <c r="B565" s="30"/>
      <c r="C565" s="31"/>
      <c r="D565" s="163"/>
      <c r="E565" s="163"/>
      <c r="F565" s="32">
        <v>41472</v>
      </c>
      <c r="G565" s="36">
        <f t="shared" si="10"/>
        <v>-5.2078122296268958</v>
      </c>
      <c r="H565" s="37">
        <f>+H564+(J565-H564)/'IMP-ATH'!$D$2</f>
        <v>110.94547580143531</v>
      </c>
      <c r="I565" s="38">
        <f>+I564+(J565-I564)/'IMP-ATH'!$D$4</f>
        <v>92.786030740173473</v>
      </c>
      <c r="J565" s="1">
        <v>205.09</v>
      </c>
      <c r="K565" s="1">
        <v>0.75800000000000001</v>
      </c>
      <c r="L565" s="1"/>
    </row>
    <row r="566" spans="1:12" x14ac:dyDescent="0.25">
      <c r="A566" s="30" t="s">
        <v>60</v>
      </c>
      <c r="B566" s="30"/>
      <c r="C566" s="31"/>
      <c r="D566" s="163"/>
      <c r="E566" s="163"/>
      <c r="F566" s="32">
        <v>41473</v>
      </c>
      <c r="G566" s="36">
        <f t="shared" si="10"/>
        <v>-18.159445061261835</v>
      </c>
      <c r="H566" s="37">
        <f>+H565+(J566-H565)/'IMP-ATH'!$D$2</f>
        <v>107.80455068694455</v>
      </c>
      <c r="I566" s="38">
        <f>+I565+(J566-I565)/'IMP-ATH'!$D$4</f>
        <v>92.694910960645529</v>
      </c>
      <c r="J566" s="1">
        <v>88.959000000000003</v>
      </c>
      <c r="K566" s="1">
        <v>0.66</v>
      </c>
      <c r="L566" s="1"/>
    </row>
    <row r="567" spans="1:12" x14ac:dyDescent="0.25">
      <c r="A567" s="30" t="s">
        <v>61</v>
      </c>
      <c r="B567" s="30"/>
      <c r="C567" s="31"/>
      <c r="D567" s="163"/>
      <c r="E567" s="163"/>
      <c r="F567" s="32">
        <v>41474</v>
      </c>
      <c r="G567" s="36">
        <f t="shared" si="10"/>
        <v>-15.109639726299022</v>
      </c>
      <c r="H567" s="37">
        <f>+H566+(J567-H566)/'IMP-ATH'!$D$2</f>
        <v>94.258329160238191</v>
      </c>
      <c r="I567" s="38">
        <f>+I566+(J567-I566)/'IMP-ATH'!$D$4</f>
        <v>90.796960699677783</v>
      </c>
      <c r="J567" s="1">
        <v>12.981</v>
      </c>
      <c r="K567" s="1">
        <v>0.29299999999999998</v>
      </c>
      <c r="L567" s="1"/>
    </row>
    <row r="568" spans="1:12" x14ac:dyDescent="0.25">
      <c r="A568" s="30" t="s">
        <v>62</v>
      </c>
      <c r="B568" s="30"/>
      <c r="C568" s="31"/>
      <c r="D568" s="163"/>
      <c r="E568" s="163"/>
      <c r="F568" s="32">
        <v>41475</v>
      </c>
      <c r="G568" s="36">
        <f t="shared" si="10"/>
        <v>-3.4613684605604078</v>
      </c>
      <c r="H568" s="37">
        <f>+H567+(J568-H567)/'IMP-ATH'!$D$2</f>
        <v>80.792853565918449</v>
      </c>
      <c r="I568" s="38">
        <f>+I567+(J568-I567)/'IMP-ATH'!$D$4</f>
        <v>88.635128302066406</v>
      </c>
      <c r="J568" s="1"/>
      <c r="K568" s="1"/>
      <c r="L568" s="1">
        <f>SUM(J562:J569)</f>
        <v>997.46399999999994</v>
      </c>
    </row>
    <row r="569" spans="1:12" x14ac:dyDescent="0.25">
      <c r="A569" s="30" t="s">
        <v>63</v>
      </c>
      <c r="B569" s="40"/>
      <c r="C569" s="41"/>
      <c r="D569" s="166"/>
      <c r="E569" s="166"/>
      <c r="F569" s="32">
        <v>41476</v>
      </c>
      <c r="G569" s="36">
        <f t="shared" si="10"/>
        <v>7.8422747361479566</v>
      </c>
      <c r="H569" s="37">
        <f>+H568+(J569-H568)/'IMP-ATH'!$D$2</f>
        <v>124.8117316279301</v>
      </c>
      <c r="I569" s="38">
        <f>+I568+(J569-I568)/'IMP-ATH'!$D$4</f>
        <v>95.784887152017205</v>
      </c>
      <c r="J569" s="1">
        <v>388.92500000000001</v>
      </c>
      <c r="K569" s="1">
        <v>0.80500000000000005</v>
      </c>
      <c r="L569" s="1"/>
    </row>
    <row r="570" spans="1:12" x14ac:dyDescent="0.25">
      <c r="A570" s="30" t="s">
        <v>58</v>
      </c>
      <c r="B570" s="30"/>
      <c r="C570" s="31"/>
      <c r="D570" s="163"/>
      <c r="E570" s="163"/>
      <c r="F570" s="32">
        <v>41477</v>
      </c>
      <c r="G570" s="36">
        <f t="shared" si="10"/>
        <v>-29.026844475912895</v>
      </c>
      <c r="H570" s="37">
        <f>+H569+(J570-H569)/'IMP-ATH'!$D$2</f>
        <v>106.98148425251151</v>
      </c>
      <c r="I570" s="38">
        <f>+I569+(J570-I569)/'IMP-ATH'!$D$4</f>
        <v>93.504294600778707</v>
      </c>
      <c r="J570" s="1"/>
      <c r="K570" s="1"/>
      <c r="L570" s="1"/>
    </row>
    <row r="571" spans="1:12" x14ac:dyDescent="0.25">
      <c r="A571" s="30" t="s">
        <v>23</v>
      </c>
      <c r="B571" s="30"/>
      <c r="C571" s="31"/>
      <c r="D571" s="163"/>
      <c r="E571" s="163"/>
      <c r="F571" s="32">
        <v>41478</v>
      </c>
      <c r="G571" s="36">
        <f t="shared" si="10"/>
        <v>-13.4771896517328</v>
      </c>
      <c r="H571" s="37">
        <f>+H570+(J571-H570)/'IMP-ATH'!$D$2</f>
        <v>104.69498650215272</v>
      </c>
      <c r="I571" s="38">
        <f>+I570+(J571-I570)/'IMP-ATH'!$D$4</f>
        <v>93.444097110283977</v>
      </c>
      <c r="J571" s="1">
        <v>90.975999999999999</v>
      </c>
      <c r="K571" s="1">
        <v>0.80200000000000005</v>
      </c>
      <c r="L571" s="1"/>
    </row>
    <row r="572" spans="1:12" x14ac:dyDescent="0.25">
      <c r="A572" s="30" t="s">
        <v>59</v>
      </c>
      <c r="B572" s="30"/>
      <c r="C572" s="31"/>
      <c r="D572" s="163"/>
      <c r="E572" s="163"/>
      <c r="F572" s="32">
        <v>41479</v>
      </c>
      <c r="G572" s="36">
        <f t="shared" si="10"/>
        <v>-11.250889391868739</v>
      </c>
      <c r="H572" s="37">
        <f>+H571+(J572-H571)/'IMP-ATH'!$D$2</f>
        <v>119.02041700184519</v>
      </c>
      <c r="I572" s="38">
        <f>+I571+(J572-I571)/'IMP-ATH'!$D$4</f>
        <v>96.099547179086741</v>
      </c>
      <c r="J572" s="1">
        <v>204.97300000000001</v>
      </c>
      <c r="K572" s="1">
        <v>0.70699999999999996</v>
      </c>
      <c r="L572" s="1"/>
    </row>
    <row r="573" spans="1:12" x14ac:dyDescent="0.25">
      <c r="A573" s="30" t="s">
        <v>60</v>
      </c>
      <c r="B573" s="30"/>
      <c r="C573" s="31"/>
      <c r="D573" s="163"/>
      <c r="E573" s="163"/>
      <c r="F573" s="32">
        <v>41480</v>
      </c>
      <c r="G573" s="36">
        <f t="shared" si="10"/>
        <v>-22.920869822758448</v>
      </c>
      <c r="H573" s="37">
        <f>+H572+(J573-H572)/'IMP-ATH'!$D$2</f>
        <v>102.01750028729587</v>
      </c>
      <c r="I573" s="38">
        <f>+I572+(J573-I572)/'IMP-ATH'!$D$4</f>
        <v>93.811462722441817</v>
      </c>
      <c r="J573" s="1"/>
      <c r="K573" s="1"/>
      <c r="L573" s="1"/>
    </row>
    <row r="574" spans="1:12" x14ac:dyDescent="0.25">
      <c r="A574" s="30" t="s">
        <v>61</v>
      </c>
      <c r="B574" s="30"/>
      <c r="C574" s="31"/>
      <c r="D574" s="163"/>
      <c r="E574" s="163"/>
      <c r="F574" s="32">
        <v>41481</v>
      </c>
      <c r="G574" s="36">
        <f t="shared" si="10"/>
        <v>-8.2060375648540571</v>
      </c>
      <c r="H574" s="37">
        <f>+H573+(J574-H573)/'IMP-ATH'!$D$2</f>
        <v>87.443571674825037</v>
      </c>
      <c r="I574" s="38">
        <f>+I573+(J574-I573)/'IMP-ATH'!$D$4</f>
        <v>91.57785646714558</v>
      </c>
      <c r="J574" s="1"/>
      <c r="K574" s="1"/>
      <c r="L574" s="1"/>
    </row>
    <row r="575" spans="1:12" x14ac:dyDescent="0.25">
      <c r="A575" s="30" t="s">
        <v>62</v>
      </c>
      <c r="B575" s="30"/>
      <c r="C575" s="31"/>
      <c r="D575" s="163"/>
      <c r="E575" s="163"/>
      <c r="F575" s="32">
        <v>41482</v>
      </c>
      <c r="G575" s="36">
        <f t="shared" si="10"/>
        <v>4.1342847923205426</v>
      </c>
      <c r="H575" s="37">
        <f>+H574+(J575-H574)/'IMP-ATH'!$D$2</f>
        <v>95.136061435564315</v>
      </c>
      <c r="I575" s="38">
        <f>+I574+(J575-I574)/'IMP-ATH'!$D$4</f>
        <v>92.761502741737345</v>
      </c>
      <c r="J575" s="1">
        <v>141.291</v>
      </c>
      <c r="K575" s="1">
        <v>0.67</v>
      </c>
      <c r="L575" s="1">
        <f>SUM(J569:J576)</f>
        <v>1064.7069999999999</v>
      </c>
    </row>
    <row r="576" spans="1:12" x14ac:dyDescent="0.25">
      <c r="A576" s="30" t="s">
        <v>63</v>
      </c>
      <c r="B576" s="30"/>
      <c r="C576" s="31"/>
      <c r="D576" s="163"/>
      <c r="E576" s="163"/>
      <c r="F576" s="32">
        <v>41483</v>
      </c>
      <c r="G576" s="36">
        <f t="shared" si="10"/>
        <v>-2.3745586938269696</v>
      </c>
      <c r="H576" s="37">
        <f>+H575+(J576-H575)/'IMP-ATH'!$D$2</f>
        <v>115.62262408762656</v>
      </c>
      <c r="I576" s="38">
        <f>+I575+(J576-I575)/'IMP-ATH'!$D$4</f>
        <v>96.232466962172168</v>
      </c>
      <c r="J576" s="1">
        <v>238.542</v>
      </c>
      <c r="K576" s="1">
        <v>0.76</v>
      </c>
      <c r="L576" s="1"/>
    </row>
    <row r="577" spans="1:12" x14ac:dyDescent="0.25">
      <c r="A577" s="30" t="s">
        <v>58</v>
      </c>
      <c r="B577" s="30"/>
      <c r="C577" s="31"/>
      <c r="D577" s="163"/>
      <c r="E577" s="163"/>
      <c r="F577" s="32">
        <v>41484</v>
      </c>
      <c r="G577" s="36">
        <f t="shared" si="10"/>
        <v>-19.390157125454394</v>
      </c>
      <c r="H577" s="37">
        <f>+H576+(J577-H576)/'IMP-ATH'!$D$2</f>
        <v>99.105106360822759</v>
      </c>
      <c r="I577" s="38">
        <f>+I576+(J577-I576)/'IMP-ATH'!$D$4</f>
        <v>93.941217748787111</v>
      </c>
      <c r="J577" s="1"/>
      <c r="K577" s="1"/>
      <c r="L577" s="1"/>
    </row>
    <row r="578" spans="1:12" x14ac:dyDescent="0.25">
      <c r="A578" s="30" t="s">
        <v>23</v>
      </c>
      <c r="B578" s="30"/>
      <c r="C578" s="31"/>
      <c r="D578" s="163"/>
      <c r="E578" s="163"/>
      <c r="F578" s="32">
        <v>41485</v>
      </c>
      <c r="G578" s="36">
        <f t="shared" si="10"/>
        <v>-5.1638886120356489</v>
      </c>
      <c r="H578" s="37">
        <f>+H577+(J578-H577)/'IMP-ATH'!$D$2</f>
        <v>99.002234023562366</v>
      </c>
      <c r="I578" s="38">
        <f>+I577+(J578-I577)/'IMP-ATH'!$D$4</f>
        <v>94.047022088101699</v>
      </c>
      <c r="J578" s="1">
        <v>98.385000000000005</v>
      </c>
      <c r="K578" s="1">
        <v>0.90700000000000003</v>
      </c>
      <c r="L578" s="1"/>
    </row>
    <row r="579" spans="1:12" x14ac:dyDescent="0.25">
      <c r="A579" s="30" t="s">
        <v>59</v>
      </c>
      <c r="B579" s="30"/>
      <c r="C579" s="31"/>
      <c r="D579" s="163"/>
      <c r="E579" s="163"/>
      <c r="F579" s="32">
        <v>41486</v>
      </c>
      <c r="G579" s="36">
        <f t="shared" si="10"/>
        <v>-4.9552119354606674</v>
      </c>
      <c r="H579" s="37">
        <f>+H578+(J579-H578)/'IMP-ATH'!$D$2</f>
        <v>96.379486305910604</v>
      </c>
      <c r="I579" s="38">
        <f>+I578+(J579-I578)/'IMP-ATH'!$D$4</f>
        <v>93.727878705051651</v>
      </c>
      <c r="J579" s="1">
        <v>80.643000000000001</v>
      </c>
      <c r="K579" s="1">
        <v>0.97899999999999998</v>
      </c>
      <c r="L579" s="1"/>
    </row>
    <row r="580" spans="1:12" x14ac:dyDescent="0.25">
      <c r="A580" s="30" t="s">
        <v>60</v>
      </c>
      <c r="B580" s="30"/>
      <c r="C580" s="31"/>
      <c r="D580" s="163"/>
      <c r="E580" s="163"/>
      <c r="F580" s="32">
        <v>41487</v>
      </c>
      <c r="G580" s="36">
        <f t="shared" si="10"/>
        <v>-2.6516076008589522</v>
      </c>
      <c r="H580" s="37">
        <f>+H579+(J580-H579)/'IMP-ATH'!$D$2</f>
        <v>95.834273976494799</v>
      </c>
      <c r="I580" s="38">
        <f>+I579+(J580-I579)/'IMP-ATH'!$D$4</f>
        <v>93.700143497788517</v>
      </c>
      <c r="J580" s="1">
        <v>92.563000000000002</v>
      </c>
      <c r="K580" s="1">
        <v>0.60199999999999998</v>
      </c>
      <c r="L580" s="1"/>
    </row>
    <row r="581" spans="1:12" x14ac:dyDescent="0.25">
      <c r="A581" s="30" t="s">
        <v>61</v>
      </c>
      <c r="B581" s="30"/>
      <c r="C581" s="31"/>
      <c r="D581" s="163"/>
      <c r="E581" s="163"/>
      <c r="F581" s="32">
        <v>41488</v>
      </c>
      <c r="G581" s="36">
        <f t="shared" ref="G581:G596" si="11">+I580-H580</f>
        <v>-2.1341304787062825</v>
      </c>
      <c r="H581" s="37">
        <f>+H580+(J581-H580)/'IMP-ATH'!$D$2</f>
        <v>82.143663408424118</v>
      </c>
      <c r="I581" s="38">
        <f>+I580+(J581-I580)/'IMP-ATH'!$D$4</f>
        <v>91.469187700222122</v>
      </c>
      <c r="J581" s="1"/>
      <c r="K581" s="1"/>
      <c r="L581" s="1"/>
    </row>
    <row r="582" spans="1:12" x14ac:dyDescent="0.25">
      <c r="A582" s="30" t="s">
        <v>62</v>
      </c>
      <c r="B582" s="39"/>
      <c r="C582" s="41"/>
      <c r="D582" s="166"/>
      <c r="E582" s="166"/>
      <c r="F582" s="32">
        <v>41489</v>
      </c>
      <c r="G582" s="36">
        <f t="shared" si="11"/>
        <v>9.3255242917980041</v>
      </c>
      <c r="H582" s="37">
        <f>+H581+(J582-H581)/'IMP-ATH'!$D$2</f>
        <v>92.906854350077808</v>
      </c>
      <c r="I582" s="38">
        <f>+I581+(J582-I581)/'IMP-ATH'!$D$4</f>
        <v>93.041016564502542</v>
      </c>
      <c r="J582" s="1">
        <v>157.48599999999999</v>
      </c>
      <c r="K582" s="1">
        <v>0.88900000000000001</v>
      </c>
      <c r="L582" s="1">
        <f>SUM(J576:J583)</f>
        <v>796.12300000000005</v>
      </c>
    </row>
    <row r="583" spans="1:12" x14ac:dyDescent="0.25">
      <c r="A583" s="30" t="s">
        <v>63</v>
      </c>
      <c r="B583" s="30"/>
      <c r="C583" s="31"/>
      <c r="D583" s="165"/>
      <c r="E583" s="165"/>
      <c r="F583" s="32">
        <v>41490</v>
      </c>
      <c r="G583" s="36">
        <f t="shared" si="11"/>
        <v>0.13416221442473386</v>
      </c>
      <c r="H583" s="37">
        <f>+H582+(J583-H582)/'IMP-ATH'!$D$2</f>
        <v>97.992160871495258</v>
      </c>
      <c r="I583" s="38">
        <f>+I582+(J583-I582)/'IMP-ATH'!$D$4</f>
        <v>93.885373312966763</v>
      </c>
      <c r="J583" s="1">
        <v>128.50399999999999</v>
      </c>
      <c r="K583" s="1">
        <v>0.68600000000000005</v>
      </c>
      <c r="L583" s="1"/>
    </row>
    <row r="584" spans="1:12" x14ac:dyDescent="0.25">
      <c r="A584" s="30" t="s">
        <v>58</v>
      </c>
      <c r="B584" s="30"/>
      <c r="C584" s="31"/>
      <c r="D584" s="163"/>
      <c r="E584" s="163"/>
      <c r="F584" s="32">
        <v>41491</v>
      </c>
      <c r="G584" s="36">
        <f t="shared" si="11"/>
        <v>-4.1067875585284952</v>
      </c>
      <c r="H584" s="37">
        <f>+H583+(J584-H583)/'IMP-ATH'!$D$2</f>
        <v>83.993280746995936</v>
      </c>
      <c r="I584" s="38">
        <f>+I583+(J584-I583)/'IMP-ATH'!$D$4</f>
        <v>91.650007281705655</v>
      </c>
      <c r="J584" s="1"/>
      <c r="K584" s="1"/>
      <c r="L584" s="1"/>
    </row>
    <row r="585" spans="1:12" x14ac:dyDescent="0.25">
      <c r="A585" s="30" t="s">
        <v>23</v>
      </c>
      <c r="B585" s="30"/>
      <c r="C585" s="31"/>
      <c r="D585" s="163"/>
      <c r="E585" s="163"/>
      <c r="F585" s="32">
        <v>41492</v>
      </c>
      <c r="G585" s="36">
        <f t="shared" si="11"/>
        <v>7.6567265347097191</v>
      </c>
      <c r="H585" s="37">
        <f>+H584+(J585-H584)/'IMP-ATH'!$D$2</f>
        <v>97.540812068853654</v>
      </c>
      <c r="I585" s="38">
        <f>+I584+(J585-I584)/'IMP-ATH'!$D$4</f>
        <v>93.725626155950764</v>
      </c>
      <c r="J585" s="1">
        <v>178.82599999999999</v>
      </c>
      <c r="K585" s="1">
        <v>0.63800000000000001</v>
      </c>
      <c r="L585" s="1"/>
    </row>
    <row r="586" spans="1:12" x14ac:dyDescent="0.25">
      <c r="A586" s="30" t="s">
        <v>59</v>
      </c>
      <c r="B586" s="30"/>
      <c r="C586" s="31"/>
      <c r="D586" s="163"/>
      <c r="E586" s="163"/>
      <c r="F586" s="32">
        <v>41493</v>
      </c>
      <c r="G586" s="36">
        <f t="shared" si="11"/>
        <v>-3.8151859129028907</v>
      </c>
      <c r="H586" s="37">
        <f>+H585+(J586-H585)/'IMP-ATH'!$D$2</f>
        <v>110.99398177330313</v>
      </c>
      <c r="I586" s="38">
        <f>+I585+(J586-I585)/'IMP-ATH'!$D$4</f>
        <v>96.058658866523359</v>
      </c>
      <c r="J586" s="1">
        <v>191.71299999999999</v>
      </c>
      <c r="K586" s="1">
        <v>0.747</v>
      </c>
      <c r="L586" s="1"/>
    </row>
    <row r="587" spans="1:12" x14ac:dyDescent="0.25">
      <c r="A587" s="30" t="s">
        <v>60</v>
      </c>
      <c r="B587" s="30"/>
      <c r="C587" s="31"/>
      <c r="D587" s="163"/>
      <c r="E587" s="163"/>
      <c r="F587" s="32">
        <v>41494</v>
      </c>
      <c r="G587" s="36">
        <f t="shared" si="11"/>
        <v>-14.935322906779774</v>
      </c>
      <c r="H587" s="37">
        <f>+H586+(J587-H586)/'IMP-ATH'!$D$2</f>
        <v>95.137698662831255</v>
      </c>
      <c r="I587" s="38">
        <f>+I586+(J587-I586)/'IMP-ATH'!$D$4</f>
        <v>93.771547941129953</v>
      </c>
      <c r="J587" s="1"/>
      <c r="K587" s="1"/>
      <c r="L587" s="1"/>
    </row>
    <row r="588" spans="1:12" x14ac:dyDescent="0.25">
      <c r="A588" s="30" t="s">
        <v>61</v>
      </c>
      <c r="B588" s="30"/>
      <c r="C588" s="31"/>
      <c r="D588" s="163"/>
      <c r="E588" s="163"/>
      <c r="F588" s="32">
        <v>41495</v>
      </c>
      <c r="G588" s="36">
        <f t="shared" si="11"/>
        <v>-1.3661507217013025</v>
      </c>
      <c r="H588" s="37">
        <f>+H587+(J588-H587)/'IMP-ATH'!$D$2</f>
        <v>96.866313139569641</v>
      </c>
      <c r="I588" s="38">
        <f>+I587+(J588-I587)/'IMP-ATH'!$D$4</f>
        <v>94.092177752055434</v>
      </c>
      <c r="J588" s="1">
        <v>107.238</v>
      </c>
      <c r="K588" s="1">
        <v>0.68400000000000005</v>
      </c>
      <c r="L588" s="1"/>
    </row>
    <row r="589" spans="1:12" x14ac:dyDescent="0.25">
      <c r="A589" s="30" t="s">
        <v>62</v>
      </c>
      <c r="B589" s="39"/>
      <c r="C589" s="41"/>
      <c r="D589" s="163"/>
      <c r="E589" s="163"/>
      <c r="F589" s="32">
        <v>41496</v>
      </c>
      <c r="G589" s="36">
        <f t="shared" si="11"/>
        <v>-2.7741353875142067</v>
      </c>
      <c r="H589" s="37">
        <f>+H588+(J589-H588)/'IMP-ATH'!$D$2</f>
        <v>104.31141126248826</v>
      </c>
      <c r="I589" s="38">
        <f>+I588+(J589-I588)/'IMP-ATH'!$D$4</f>
        <v>95.399078281768396</v>
      </c>
      <c r="J589" s="1">
        <v>148.982</v>
      </c>
      <c r="K589" s="1">
        <v>0.75800000000000001</v>
      </c>
      <c r="L589" s="1">
        <f>SUM(J583:J590)</f>
        <v>938.03099999999995</v>
      </c>
    </row>
    <row r="590" spans="1:12" x14ac:dyDescent="0.25">
      <c r="A590" s="30" t="s">
        <v>63</v>
      </c>
      <c r="B590" s="30"/>
      <c r="C590" s="31"/>
      <c r="D590" s="163"/>
      <c r="E590" s="163"/>
      <c r="F590" s="32">
        <v>41497</v>
      </c>
      <c r="G590" s="36">
        <f t="shared" si="11"/>
        <v>-8.9123329807198672</v>
      </c>
      <c r="H590" s="37">
        <f>+H589+(J590-H589)/'IMP-ATH'!$D$2</f>
        <v>115.51949536784709</v>
      </c>
      <c r="I590" s="38">
        <f>+I589+(J590-I589)/'IMP-ATH'!$D$4</f>
        <v>97.479290703631051</v>
      </c>
      <c r="J590" s="1">
        <v>182.768</v>
      </c>
      <c r="K590" s="1">
        <v>0.79800000000000004</v>
      </c>
      <c r="L590" s="1"/>
    </row>
    <row r="591" spans="1:12" x14ac:dyDescent="0.25">
      <c r="A591" s="30" t="s">
        <v>58</v>
      </c>
      <c r="B591" s="30"/>
      <c r="C591" s="31"/>
      <c r="D591" s="163"/>
      <c r="E591" s="163"/>
      <c r="F591" s="32">
        <v>41498</v>
      </c>
      <c r="G591" s="36">
        <f t="shared" si="11"/>
        <v>-18.040204664216034</v>
      </c>
      <c r="H591" s="37">
        <f>+H590+(J591-H590)/'IMP-ATH'!$D$2</f>
        <v>124.81356745815465</v>
      </c>
      <c r="I591" s="38">
        <f>+I590+(J591-I590)/'IMP-ATH'!$D$4</f>
        <v>99.457831401163645</v>
      </c>
      <c r="J591" s="1">
        <v>180.578</v>
      </c>
      <c r="K591" s="1">
        <v>0.748</v>
      </c>
      <c r="L591" s="1"/>
    </row>
    <row r="592" spans="1:12" x14ac:dyDescent="0.25">
      <c r="A592" s="30" t="s">
        <v>23</v>
      </c>
      <c r="B592" s="30"/>
      <c r="C592" s="31"/>
      <c r="D592" s="163"/>
      <c r="E592" s="163"/>
      <c r="F592" s="32">
        <v>41499</v>
      </c>
      <c r="G592" s="36">
        <f t="shared" si="11"/>
        <v>-25.355736056991006</v>
      </c>
      <c r="H592" s="37">
        <f>+H591+(J592-H591)/'IMP-ATH'!$D$2</f>
        <v>106.98305782127542</v>
      </c>
      <c r="I592" s="38">
        <f>+I591+(J592-I591)/'IMP-ATH'!$D$4</f>
        <v>97.08978779637404</v>
      </c>
      <c r="J592" s="1"/>
      <c r="K592" s="1"/>
      <c r="L592" s="1"/>
    </row>
    <row r="593" spans="1:12" x14ac:dyDescent="0.25">
      <c r="A593" s="30" t="s">
        <v>59</v>
      </c>
      <c r="B593" s="30"/>
      <c r="C593" s="31"/>
      <c r="D593" s="163"/>
      <c r="E593" s="163"/>
      <c r="F593" s="32">
        <v>41500</v>
      </c>
      <c r="G593" s="36">
        <f t="shared" si="11"/>
        <v>-9.8932700249013834</v>
      </c>
      <c r="H593" s="37">
        <f>+H592+(J593-H592)/'IMP-ATH'!$D$2</f>
        <v>118.97347813252179</v>
      </c>
      <c r="I593" s="38">
        <f>+I592+(J593-I592)/'IMP-ATH'!$D$4</f>
        <v>99.323745229793701</v>
      </c>
      <c r="J593" s="1">
        <v>190.916</v>
      </c>
      <c r="K593" s="1">
        <v>0.80900000000000005</v>
      </c>
      <c r="L593" s="1"/>
    </row>
    <row r="594" spans="1:12" x14ac:dyDescent="0.25">
      <c r="A594" s="30" t="s">
        <v>60</v>
      </c>
      <c r="B594" s="30"/>
      <c r="C594" s="31"/>
      <c r="D594" s="163"/>
      <c r="E594" s="163"/>
      <c r="F594" s="32">
        <v>41501</v>
      </c>
      <c r="G594" s="36">
        <f t="shared" si="11"/>
        <v>-19.64973290272809</v>
      </c>
      <c r="H594" s="37">
        <f>+H593+(J594-H593)/'IMP-ATH'!$D$2</f>
        <v>108.82255268501868</v>
      </c>
      <c r="I594" s="38">
        <f>+I593+(J594-I593)/'IMP-ATH'!$D$4</f>
        <v>98.099775105274801</v>
      </c>
      <c r="J594" s="1">
        <v>47.917000000000002</v>
      </c>
      <c r="K594" s="1">
        <v>0.81599999999999995</v>
      </c>
      <c r="L594" s="1"/>
    </row>
    <row r="595" spans="1:12" x14ac:dyDescent="0.25">
      <c r="A595" s="30" t="s">
        <v>61</v>
      </c>
      <c r="B595" s="30"/>
      <c r="C595" s="31"/>
      <c r="D595" s="163"/>
      <c r="E595" s="163"/>
      <c r="F595" s="32">
        <v>41502</v>
      </c>
      <c r="G595" s="36">
        <f t="shared" si="11"/>
        <v>-10.722777579743877</v>
      </c>
      <c r="H595" s="37">
        <f>+H594+(J595-H594)/'IMP-ATH'!$D$2</f>
        <v>110.9721880157303</v>
      </c>
      <c r="I595" s="38">
        <f>+I594+(J595-I594)/'IMP-ATH'!$D$4</f>
        <v>98.713351888482549</v>
      </c>
      <c r="J595" s="1">
        <v>123.87</v>
      </c>
      <c r="K595" s="1">
        <v>0.68799999999999994</v>
      </c>
      <c r="L595" s="1"/>
    </row>
    <row r="596" spans="1:12" x14ac:dyDescent="0.25">
      <c r="A596" s="30" t="s">
        <v>62</v>
      </c>
      <c r="B596" s="30"/>
      <c r="C596" s="31"/>
      <c r="D596" s="163"/>
      <c r="E596" s="163"/>
      <c r="F596" s="32">
        <v>41503</v>
      </c>
      <c r="G596" s="36">
        <f t="shared" si="11"/>
        <v>-12.258836127247747</v>
      </c>
      <c r="H596" s="37">
        <f>+H595+(J596-H595)/'IMP-ATH'!$D$2</f>
        <v>95.119018299197393</v>
      </c>
      <c r="I596" s="38">
        <f>+I595+(J596-I595)/'IMP-ATH'!$D$4</f>
        <v>96.363033986375825</v>
      </c>
      <c r="J596" s="1"/>
      <c r="K596" s="1"/>
      <c r="L596" s="1">
        <f>SUM(J590:J597)</f>
        <v>869.755</v>
      </c>
    </row>
    <row r="597" spans="1:12" x14ac:dyDescent="0.25">
      <c r="A597" s="30" t="s">
        <v>63</v>
      </c>
      <c r="B597" s="30"/>
      <c r="C597" s="45"/>
      <c r="D597" s="166"/>
      <c r="E597" s="166"/>
      <c r="F597" s="32">
        <v>41504</v>
      </c>
      <c r="G597" s="46">
        <f t="shared" ref="G597:G642" si="12">+I596-H596</f>
        <v>1.2440156871784325</v>
      </c>
      <c r="H597" s="37">
        <f>+H596+(J597-H596)/'IMP-ATH'!$D$2</f>
        <v>102.06001568502633</v>
      </c>
      <c r="I597" s="38">
        <f>+I596+(J597-I596)/'IMP-ATH'!$D$4</f>
        <v>97.490247462890693</v>
      </c>
      <c r="J597" s="1">
        <v>143.70599999999999</v>
      </c>
      <c r="K597" s="1">
        <v>0.91600000000000004</v>
      </c>
      <c r="L597" s="1"/>
    </row>
    <row r="598" spans="1:12" x14ac:dyDescent="0.25">
      <c r="A598" s="30" t="s">
        <v>58</v>
      </c>
      <c r="B598" s="30"/>
      <c r="C598" s="31"/>
      <c r="D598" s="163"/>
      <c r="E598" s="163"/>
      <c r="F598" s="32">
        <v>41505</v>
      </c>
      <c r="G598" s="46">
        <f t="shared" si="12"/>
        <v>-4.5697682221356359</v>
      </c>
      <c r="H598" s="37">
        <f>+H597+(J598-H597)/'IMP-ATH'!$D$2</f>
        <v>104.75858487287971</v>
      </c>
      <c r="I598" s="38">
        <f>+I597+(J598-I597)/'IMP-ATH'!$D$4</f>
        <v>98.048812999488533</v>
      </c>
      <c r="J598" s="1">
        <v>120.95</v>
      </c>
      <c r="K598" s="1">
        <v>0.72299999999999998</v>
      </c>
      <c r="L598" s="1"/>
    </row>
    <row r="599" spans="1:12" x14ac:dyDescent="0.25">
      <c r="A599" s="30" t="s">
        <v>23</v>
      </c>
      <c r="B599" s="30"/>
      <c r="C599" s="31"/>
      <c r="D599" s="163"/>
      <c r="E599" s="163"/>
      <c r="F599" s="32">
        <v>41506</v>
      </c>
      <c r="G599" s="46">
        <f t="shared" si="12"/>
        <v>-6.7097718733911762</v>
      </c>
      <c r="H599" s="37">
        <f>+H598+(J599-H598)/'IMP-ATH'!$D$2</f>
        <v>89.79307274818261</v>
      </c>
      <c r="I599" s="38">
        <f>+I598+(J599-I598)/'IMP-ATH'!$D$4</f>
        <v>95.714317451881669</v>
      </c>
      <c r="J599" s="1"/>
      <c r="K599" s="1"/>
      <c r="L599" s="1"/>
    </row>
    <row r="600" spans="1:12" x14ac:dyDescent="0.25">
      <c r="A600" s="30" t="s">
        <v>59</v>
      </c>
      <c r="B600" s="30"/>
      <c r="C600" s="31"/>
      <c r="D600" s="163"/>
      <c r="E600" s="163"/>
      <c r="F600" s="32">
        <v>41507</v>
      </c>
      <c r="G600" s="46">
        <f t="shared" si="12"/>
        <v>5.9212447036990596</v>
      </c>
      <c r="H600" s="37">
        <f>+H599+(J600-H599)/'IMP-ATH'!$D$2</f>
        <v>99.428776641299379</v>
      </c>
      <c r="I600" s="38">
        <f>+I599+(J600-I599)/'IMP-ATH'!$D$4</f>
        <v>97.179286083979719</v>
      </c>
      <c r="J600" s="1">
        <v>157.24299999999999</v>
      </c>
      <c r="K600" s="1">
        <v>0.69499999999999995</v>
      </c>
      <c r="L600" s="1"/>
    </row>
    <row r="601" spans="1:12" x14ac:dyDescent="0.25">
      <c r="A601" s="30" t="s">
        <v>60</v>
      </c>
      <c r="B601" s="30"/>
      <c r="C601" s="31"/>
      <c r="D601" s="163"/>
      <c r="E601" s="163"/>
      <c r="F601" s="32">
        <v>41508</v>
      </c>
      <c r="G601" s="46">
        <f t="shared" si="12"/>
        <v>-2.2494905573196604</v>
      </c>
      <c r="H601" s="37">
        <f>+H600+(J601-H600)/'IMP-ATH'!$D$2</f>
        <v>85.224665692542331</v>
      </c>
      <c r="I601" s="38">
        <f>+I600+(J601-I600)/'IMP-ATH'!$D$4</f>
        <v>94.865493558170684</v>
      </c>
      <c r="J601" s="1"/>
      <c r="K601" s="1"/>
      <c r="L601" s="1"/>
    </row>
    <row r="602" spans="1:12" x14ac:dyDescent="0.25">
      <c r="A602" s="30" t="s">
        <v>61</v>
      </c>
      <c r="B602" s="30"/>
      <c r="C602" s="45"/>
      <c r="D602" s="166"/>
      <c r="E602" s="166"/>
      <c r="F602" s="32">
        <v>41509</v>
      </c>
      <c r="G602" s="46">
        <f t="shared" si="12"/>
        <v>9.6408278656283528</v>
      </c>
      <c r="H602" s="37">
        <f>+H601+(J602-H601)/'IMP-ATH'!$D$2</f>
        <v>88.040856307893421</v>
      </c>
      <c r="I602" s="38">
        <f>+I601+(J602-I601)/'IMP-ATH'!$D$4</f>
        <v>95.105315140119004</v>
      </c>
      <c r="J602" s="1">
        <v>104.938</v>
      </c>
      <c r="K602" s="1">
        <v>0.98699999999999999</v>
      </c>
      <c r="L602" s="1"/>
    </row>
    <row r="603" spans="1:12" x14ac:dyDescent="0.25">
      <c r="A603" s="30" t="s">
        <v>62</v>
      </c>
      <c r="B603" s="30"/>
      <c r="C603" s="31"/>
      <c r="D603" s="163"/>
      <c r="E603" s="163"/>
      <c r="F603" s="32">
        <v>41510</v>
      </c>
      <c r="G603" s="46">
        <f t="shared" si="12"/>
        <v>7.0644588322255828</v>
      </c>
      <c r="H603" s="37">
        <f>+H602+(J603-H602)/'IMP-ATH'!$D$2</f>
        <v>99.703591121051502</v>
      </c>
      <c r="I603" s="38">
        <f>+I602+(J603-I602)/'IMP-ATH'!$D$4</f>
        <v>96.880902874878075</v>
      </c>
      <c r="J603" s="1">
        <v>169.68</v>
      </c>
      <c r="K603" s="1">
        <v>0.78800000000000003</v>
      </c>
      <c r="L603" s="1">
        <f>SUM(J597:J604)</f>
        <v>696.51700000000005</v>
      </c>
    </row>
    <row r="604" spans="1:12" x14ac:dyDescent="0.25">
      <c r="A604" s="30" t="s">
        <v>63</v>
      </c>
      <c r="B604" s="30"/>
      <c r="C604" s="31"/>
      <c r="D604" s="163"/>
      <c r="E604" s="163"/>
      <c r="F604" s="32">
        <v>41511</v>
      </c>
      <c r="G604" s="46">
        <f t="shared" si="12"/>
        <v>-2.8226882461734277</v>
      </c>
      <c r="H604" s="37">
        <f>+H603+(J604-H603)/'IMP-ATH'!$D$2</f>
        <v>85.460220960901282</v>
      </c>
      <c r="I604" s="38">
        <f>+I603+(J604-I603)/'IMP-ATH'!$D$4</f>
        <v>94.574214711190507</v>
      </c>
      <c r="J604" s="1"/>
      <c r="K604" s="1"/>
      <c r="L604" s="1"/>
    </row>
    <row r="605" spans="1:12" x14ac:dyDescent="0.25">
      <c r="A605" s="30" t="s">
        <v>58</v>
      </c>
      <c r="B605" s="30"/>
      <c r="C605" s="31"/>
      <c r="D605" s="163"/>
      <c r="E605" s="163"/>
      <c r="F605" s="32">
        <v>41512</v>
      </c>
      <c r="G605" s="46">
        <f t="shared" si="12"/>
        <v>9.1139937502892252</v>
      </c>
      <c r="H605" s="37">
        <f>+H604+(J605-H604)/'IMP-ATH'!$D$2</f>
        <v>96.255760823629672</v>
      </c>
      <c r="I605" s="38">
        <f>+I604+(J605-I604)/'IMP-ATH'!$D$4</f>
        <v>96.156471503781205</v>
      </c>
      <c r="J605" s="1">
        <v>161.029</v>
      </c>
      <c r="K605" s="1">
        <v>1.004</v>
      </c>
      <c r="L605" s="1"/>
    </row>
    <row r="606" spans="1:12" x14ac:dyDescent="0.25">
      <c r="A606" s="30" t="s">
        <v>23</v>
      </c>
      <c r="B606" s="30"/>
      <c r="C606" s="31"/>
      <c r="D606" s="163"/>
      <c r="E606" s="163"/>
      <c r="F606" s="32">
        <v>41513</v>
      </c>
      <c r="G606" s="46">
        <f t="shared" si="12"/>
        <v>-9.9289319848466562E-2</v>
      </c>
      <c r="H606" s="37">
        <f>+H605+(J606-H605)/'IMP-ATH'!$D$2</f>
        <v>82.504937848825435</v>
      </c>
      <c r="I606" s="38">
        <f>+I605+(J606-I605)/'IMP-ATH'!$D$4</f>
        <v>93.867031706072126</v>
      </c>
      <c r="J606" s="1"/>
      <c r="K606" s="1"/>
      <c r="L606" s="1"/>
    </row>
    <row r="607" spans="1:12" x14ac:dyDescent="0.25">
      <c r="A607" s="30" t="s">
        <v>59</v>
      </c>
      <c r="B607" s="30"/>
      <c r="C607" s="31"/>
      <c r="D607" s="163"/>
      <c r="E607" s="163"/>
      <c r="F607" s="32">
        <v>41514</v>
      </c>
      <c r="G607" s="46">
        <f t="shared" si="12"/>
        <v>11.362093857246691</v>
      </c>
      <c r="H607" s="37">
        <f>+H606+(J607-H606)/'IMP-ATH'!$D$2</f>
        <v>103.33108958470751</v>
      </c>
      <c r="I607" s="38">
        <f>+I606+(J607-I606)/'IMP-ATH'!$D$4</f>
        <v>97.067530951165651</v>
      </c>
      <c r="J607" s="1">
        <v>228.28800000000001</v>
      </c>
      <c r="K607" s="1">
        <v>0.77900000000000003</v>
      </c>
      <c r="L607" s="1"/>
    </row>
    <row r="608" spans="1:12" x14ac:dyDescent="0.25">
      <c r="A608" s="30" t="s">
        <v>60</v>
      </c>
      <c r="B608" s="30"/>
      <c r="C608" s="31"/>
      <c r="D608" s="163"/>
      <c r="E608" s="163"/>
      <c r="F608" s="32">
        <v>41515</v>
      </c>
      <c r="G608" s="46">
        <f t="shared" si="12"/>
        <v>-6.2635586335418623</v>
      </c>
      <c r="H608" s="37">
        <f>+H607+(J608-H607)/'IMP-ATH'!$D$2</f>
        <v>88.569505358320725</v>
      </c>
      <c r="I608" s="38">
        <f>+I607+(J608-I607)/'IMP-ATH'!$D$4</f>
        <v>94.756399261852181</v>
      </c>
      <c r="J608" s="1"/>
      <c r="K608" s="1"/>
      <c r="L608" s="1"/>
    </row>
    <row r="609" spans="1:12" x14ac:dyDescent="0.25">
      <c r="A609" s="30" t="s">
        <v>61</v>
      </c>
      <c r="B609" s="30"/>
      <c r="C609" s="31"/>
      <c r="D609" s="163"/>
      <c r="E609" s="163"/>
      <c r="F609" s="32">
        <v>41516</v>
      </c>
      <c r="G609" s="46">
        <f t="shared" si="12"/>
        <v>6.1868939035314554</v>
      </c>
      <c r="H609" s="37">
        <f>+H608+(J609-H608)/'IMP-ATH'!$D$2</f>
        <v>104.34100459284633</v>
      </c>
      <c r="I609" s="38">
        <f>+I608+(J609-I608)/'IMP-ATH'!$D$4</f>
        <v>97.237675469903323</v>
      </c>
      <c r="J609" s="1">
        <v>198.97</v>
      </c>
      <c r="K609" s="1">
        <v>0.81</v>
      </c>
      <c r="L609" s="1"/>
    </row>
    <row r="610" spans="1:12" x14ac:dyDescent="0.25">
      <c r="A610" s="30" t="s">
        <v>62</v>
      </c>
      <c r="B610" s="30"/>
      <c r="C610" s="31"/>
      <c r="D610" s="163"/>
      <c r="E610" s="163"/>
      <c r="F610" s="32">
        <v>41517</v>
      </c>
      <c r="G610" s="46">
        <f t="shared" si="12"/>
        <v>-7.1033291229430091</v>
      </c>
      <c r="H610" s="37">
        <f>+H609+(J610-H609)/'IMP-ATH'!$D$2</f>
        <v>112.71714679386828</v>
      </c>
      <c r="I610" s="38">
        <f>+I609+(J610-I609)/'IMP-ATH'!$D$4</f>
        <v>98.80282605395324</v>
      </c>
      <c r="J610" s="1">
        <v>162.97399999999999</v>
      </c>
      <c r="K610" s="1">
        <v>0.81100000000000005</v>
      </c>
      <c r="L610" s="1">
        <f>SUM(J604:J611)</f>
        <v>925.9079999999999</v>
      </c>
    </row>
    <row r="611" spans="1:12" x14ac:dyDescent="0.25">
      <c r="A611" s="30" t="s">
        <v>63</v>
      </c>
      <c r="B611" s="30"/>
      <c r="C611" s="31"/>
      <c r="D611" s="163"/>
      <c r="E611" s="163"/>
      <c r="F611" s="32">
        <v>41518</v>
      </c>
      <c r="G611" s="46">
        <f t="shared" si="12"/>
        <v>-13.914320739915041</v>
      </c>
      <c r="H611" s="37">
        <f>+H610+(J611-H610)/'IMP-ATH'!$D$2</f>
        <v>121.56426868045853</v>
      </c>
      <c r="I611" s="38">
        <f>+I610+(J611-I610)/'IMP-ATH'!$D$4</f>
        <v>100.6086397193353</v>
      </c>
      <c r="J611" s="1">
        <v>174.64699999999999</v>
      </c>
      <c r="K611" s="1">
        <v>0.80500000000000005</v>
      </c>
      <c r="L611" s="1"/>
    </row>
    <row r="612" spans="1:12" x14ac:dyDescent="0.25">
      <c r="A612" s="30" t="s">
        <v>58</v>
      </c>
      <c r="B612" s="30"/>
      <c r="C612" s="31"/>
      <c r="D612" s="163"/>
      <c r="E612" s="163"/>
      <c r="F612" s="32">
        <v>41519</v>
      </c>
      <c r="G612" s="46">
        <f t="shared" si="12"/>
        <v>-20.955628961123224</v>
      </c>
      <c r="H612" s="37">
        <f>+H611+(J612-H611)/'IMP-ATH'!$D$2</f>
        <v>120.75451601182159</v>
      </c>
      <c r="I612" s="38">
        <f>+I611+(J612-I611)/'IMP-ATH'!$D$4</f>
        <v>100.97262448792256</v>
      </c>
      <c r="J612" s="1">
        <v>115.896</v>
      </c>
      <c r="K612" s="1">
        <v>0.71599999999999997</v>
      </c>
      <c r="L612" s="1"/>
    </row>
    <row r="613" spans="1:12" x14ac:dyDescent="0.25">
      <c r="A613" s="30" t="s">
        <v>23</v>
      </c>
      <c r="B613" s="30"/>
      <c r="C613" s="31"/>
      <c r="D613" s="163"/>
      <c r="E613" s="163"/>
      <c r="F613" s="32">
        <v>41520</v>
      </c>
      <c r="G613" s="46">
        <f t="shared" si="12"/>
        <v>-19.781891523899034</v>
      </c>
      <c r="H613" s="37">
        <f>+H612+(J613-H612)/'IMP-ATH'!$D$2</f>
        <v>103.50387086727565</v>
      </c>
      <c r="I613" s="38">
        <f>+I612+(J613-I612)/'IMP-ATH'!$D$4</f>
        <v>98.56851438106726</v>
      </c>
      <c r="J613" s="1"/>
      <c r="K613" s="1"/>
      <c r="L613" s="1"/>
    </row>
    <row r="614" spans="1:12" x14ac:dyDescent="0.25">
      <c r="A614" s="30" t="s">
        <v>59</v>
      </c>
      <c r="B614" s="39"/>
      <c r="C614" s="31"/>
      <c r="D614" s="163"/>
      <c r="E614" s="163"/>
      <c r="F614" s="32">
        <v>41521</v>
      </c>
      <c r="G614" s="46">
        <f t="shared" si="12"/>
        <v>-4.9353564862083914</v>
      </c>
      <c r="H614" s="37">
        <f>+H613+(J614-H613)/'IMP-ATH'!$D$2</f>
        <v>123.61331788623627</v>
      </c>
      <c r="I614" s="38">
        <f>+I613+(J614-I613)/'IMP-ATH'!$D$4</f>
        <v>102.03759737199422</v>
      </c>
      <c r="J614" s="1">
        <v>244.27</v>
      </c>
      <c r="K614" s="1">
        <v>0.753</v>
      </c>
      <c r="L614" s="1"/>
    </row>
    <row r="615" spans="1:12" x14ac:dyDescent="0.25">
      <c r="A615" s="30" t="s">
        <v>60</v>
      </c>
      <c r="B615" s="30"/>
      <c r="C615" s="31"/>
      <c r="D615" s="163"/>
      <c r="E615" s="163"/>
      <c r="F615" s="32">
        <v>41522</v>
      </c>
      <c r="G615" s="46">
        <f t="shared" si="12"/>
        <v>-21.57572051424205</v>
      </c>
      <c r="H615" s="37">
        <f>+H614+(J615-H614)/'IMP-ATH'!$D$2</f>
        <v>117.28327247391681</v>
      </c>
      <c r="I615" s="38">
        <f>+I614+(J615-I614)/'IMP-ATH'!$D$4</f>
        <v>101.49629743456579</v>
      </c>
      <c r="J615" s="1">
        <v>79.302999999999997</v>
      </c>
      <c r="K615" s="1">
        <v>0.82299999999999995</v>
      </c>
      <c r="L615" s="1"/>
    </row>
    <row r="616" spans="1:12" x14ac:dyDescent="0.25">
      <c r="A616" s="30" t="s">
        <v>61</v>
      </c>
      <c r="B616" s="30"/>
      <c r="C616" s="31"/>
      <c r="D616" s="163"/>
      <c r="E616" s="163"/>
      <c r="F616" s="32">
        <v>41523</v>
      </c>
      <c r="G616" s="46">
        <f t="shared" si="12"/>
        <v>-15.78697503935102</v>
      </c>
      <c r="H616" s="37">
        <f>+H615+(J616-H615)/'IMP-ATH'!$D$2</f>
        <v>100.52851926335727</v>
      </c>
      <c r="I616" s="38">
        <f>+I615+(J616-I615)/'IMP-ATH'!$D$4</f>
        <v>99.07971892421898</v>
      </c>
      <c r="J616" s="1"/>
      <c r="K616" s="1"/>
      <c r="L616" s="1"/>
    </row>
    <row r="617" spans="1:12" x14ac:dyDescent="0.25">
      <c r="A617" s="30" t="s">
        <v>62</v>
      </c>
      <c r="B617" s="30"/>
      <c r="C617" s="31"/>
      <c r="D617" s="163"/>
      <c r="E617" s="163"/>
      <c r="F617" s="32">
        <v>41524</v>
      </c>
      <c r="G617" s="46">
        <f t="shared" si="12"/>
        <v>-1.4488003391382875</v>
      </c>
      <c r="H617" s="37">
        <f>+H616+(J617-H616)/'IMP-ATH'!$D$2</f>
        <v>86.167302225734801</v>
      </c>
      <c r="I617" s="38">
        <f>+I616+(J617-I616)/'IMP-ATH'!$D$4</f>
        <v>96.720677997451858</v>
      </c>
      <c r="J617" s="1"/>
      <c r="K617" s="1"/>
      <c r="L617" s="1">
        <f>SUM(J611:J618)</f>
        <v>817.91899999999998</v>
      </c>
    </row>
    <row r="618" spans="1:12" x14ac:dyDescent="0.25">
      <c r="A618" s="30" t="s">
        <v>63</v>
      </c>
      <c r="B618" s="39"/>
      <c r="C618" s="31"/>
      <c r="D618" s="163"/>
      <c r="E618" s="163"/>
      <c r="F618" s="32">
        <v>41525</v>
      </c>
      <c r="G618" s="46">
        <f t="shared" si="12"/>
        <v>10.553375771717057</v>
      </c>
      <c r="H618" s="37">
        <f>+H617+(J618-H617)/'IMP-ATH'!$D$2</f>
        <v>102.97240190777268</v>
      </c>
      <c r="I618" s="38">
        <f>+I617+(J618-I617)/'IMP-ATH'!$D$4</f>
        <v>99.270257092750626</v>
      </c>
      <c r="J618" s="1">
        <v>203.803</v>
      </c>
      <c r="K618" s="1">
        <v>0.77800000000000002</v>
      </c>
      <c r="L618" s="1"/>
    </row>
    <row r="619" spans="1:12" x14ac:dyDescent="0.25">
      <c r="A619" s="30" t="s">
        <v>58</v>
      </c>
      <c r="B619" s="30"/>
      <c r="C619" s="31"/>
      <c r="D619" s="163"/>
      <c r="E619" s="163"/>
      <c r="F619" s="32">
        <v>41526</v>
      </c>
      <c r="G619" s="46">
        <f t="shared" si="12"/>
        <v>-3.7021448150220522</v>
      </c>
      <c r="H619" s="37">
        <f>+H618+(J619-H618)/'IMP-ATH'!$D$2</f>
        <v>88.262058778090861</v>
      </c>
      <c r="I619" s="38">
        <f>+I618+(J619-I618)/'IMP-ATH'!$D$4</f>
        <v>96.906679542923229</v>
      </c>
      <c r="J619" s="1"/>
      <c r="K619" s="1"/>
      <c r="L619" s="1"/>
    </row>
    <row r="620" spans="1:12" x14ac:dyDescent="0.25">
      <c r="A620" s="30" t="s">
        <v>23</v>
      </c>
      <c r="B620" s="30"/>
      <c r="C620" s="31"/>
      <c r="D620" s="163"/>
      <c r="E620" s="163"/>
      <c r="F620" s="32">
        <v>41527</v>
      </c>
      <c r="G620" s="46">
        <f t="shared" si="12"/>
        <v>8.6446207648323679</v>
      </c>
      <c r="H620" s="37">
        <f>+H619+(J620-H619)/'IMP-ATH'!$D$2</f>
        <v>75.653193238363599</v>
      </c>
      <c r="I620" s="38">
        <f>+I619+(J620-I619)/'IMP-ATH'!$D$4</f>
        <v>94.599377649044101</v>
      </c>
      <c r="J620" s="1"/>
      <c r="K620" s="1"/>
      <c r="L620" s="1"/>
    </row>
    <row r="621" spans="1:12" x14ac:dyDescent="0.25">
      <c r="A621" s="30" t="s">
        <v>59</v>
      </c>
      <c r="B621" s="30"/>
      <c r="C621" s="31"/>
      <c r="D621" s="163"/>
      <c r="E621" s="163"/>
      <c r="F621" s="32">
        <v>41528</v>
      </c>
      <c r="G621" s="46">
        <f t="shared" si="12"/>
        <v>18.946184410680502</v>
      </c>
      <c r="H621" s="37">
        <f>+H620+(J621-H620)/'IMP-ATH'!$D$2</f>
        <v>73.71116563288308</v>
      </c>
      <c r="I621" s="38">
        <f>+I620+(J621-I620)/'IMP-ATH'!$D$4</f>
        <v>93.824606752638289</v>
      </c>
      <c r="J621" s="1">
        <v>62.058999999999997</v>
      </c>
      <c r="K621" s="1">
        <v>0.72499999999999998</v>
      </c>
      <c r="L621" s="1"/>
    </row>
    <row r="622" spans="1:12" x14ac:dyDescent="0.25">
      <c r="A622" s="30" t="s">
        <v>60</v>
      </c>
      <c r="B622" s="30"/>
      <c r="C622" s="31"/>
      <c r="D622" s="163"/>
      <c r="E622" s="163"/>
      <c r="F622" s="32">
        <v>41529</v>
      </c>
      <c r="G622" s="46">
        <f t="shared" si="12"/>
        <v>20.113441119755208</v>
      </c>
      <c r="H622" s="37">
        <f>+H621+(J622-H621)/'IMP-ATH'!$D$2</f>
        <v>67.837999113899784</v>
      </c>
      <c r="I622" s="38">
        <f>+I621+(J622-I621)/'IMP-ATH'!$D$4</f>
        <v>92.366854210908812</v>
      </c>
      <c r="J622" s="1">
        <v>32.598999999999997</v>
      </c>
      <c r="K622" s="1">
        <v>0.76700000000000002</v>
      </c>
      <c r="L622" s="1"/>
    </row>
    <row r="623" spans="1:12" x14ac:dyDescent="0.25">
      <c r="A623" s="30" t="s">
        <v>61</v>
      </c>
      <c r="B623" s="30"/>
      <c r="C623" s="31"/>
      <c r="D623" s="163"/>
      <c r="E623" s="163"/>
      <c r="F623" s="32">
        <v>41530</v>
      </c>
      <c r="G623" s="46">
        <f t="shared" si="12"/>
        <v>24.528855097009028</v>
      </c>
      <c r="H623" s="37">
        <f>+H622+(J623-H622)/'IMP-ATH'!$D$2</f>
        <v>62.259427811914101</v>
      </c>
      <c r="I623" s="38">
        <f>+I622+(J623-I622)/'IMP-ATH'!$D$4</f>
        <v>90.853071967791934</v>
      </c>
      <c r="J623" s="1">
        <v>28.788</v>
      </c>
      <c r="K623" s="1">
        <v>0.84499999999999997</v>
      </c>
      <c r="L623" s="1"/>
    </row>
    <row r="624" spans="1:12" x14ac:dyDescent="0.25">
      <c r="A624" s="30" t="s">
        <v>62</v>
      </c>
      <c r="B624" s="30"/>
      <c r="C624" s="31"/>
      <c r="D624" s="163"/>
      <c r="E624" s="163"/>
      <c r="F624" s="32">
        <v>41531</v>
      </c>
      <c r="G624" s="46">
        <f t="shared" si="12"/>
        <v>28.593644155877833</v>
      </c>
      <c r="H624" s="37">
        <f>+H623+(J624-H623)/'IMP-ATH'!$D$2</f>
        <v>78.935652410212086</v>
      </c>
      <c r="I624" s="38">
        <f>+I623+(J624-I623)/'IMP-ATH'!$D$4</f>
        <v>92.95164168284451</v>
      </c>
      <c r="J624" s="1">
        <v>178.99299999999999</v>
      </c>
      <c r="K624" s="1">
        <v>0.77100000000000002</v>
      </c>
      <c r="L624" s="1">
        <f>SUM(J618:J625)</f>
        <v>506.24199999999996</v>
      </c>
    </row>
    <row r="625" spans="1:12" x14ac:dyDescent="0.25">
      <c r="A625" s="30" t="s">
        <v>63</v>
      </c>
      <c r="B625" s="30"/>
      <c r="C625" s="31"/>
      <c r="D625" s="163"/>
      <c r="E625" s="163"/>
      <c r="F625" s="32">
        <v>41532</v>
      </c>
      <c r="G625" s="46">
        <f t="shared" si="12"/>
        <v>14.015989272632424</v>
      </c>
      <c r="H625" s="37">
        <f>+H624+(J625-H624)/'IMP-ATH'!$D$2</f>
        <v>67.659130637324651</v>
      </c>
      <c r="I625" s="38">
        <f>+I624+(J625-I624)/'IMP-ATH'!$D$4</f>
        <v>90.738507357062502</v>
      </c>
      <c r="J625" s="1"/>
      <c r="K625" s="1"/>
      <c r="L625" s="1"/>
    </row>
    <row r="626" spans="1:12" x14ac:dyDescent="0.25">
      <c r="A626" s="30" t="s">
        <v>58</v>
      </c>
      <c r="B626" s="30"/>
      <c r="C626" s="31"/>
      <c r="D626" s="163"/>
      <c r="E626" s="163"/>
      <c r="F626" s="32">
        <v>41533</v>
      </c>
      <c r="G626" s="46">
        <f t="shared" si="12"/>
        <v>23.079376719737851</v>
      </c>
      <c r="H626" s="37">
        <f>+H625+(J626-H625)/'IMP-ATH'!$D$2</f>
        <v>63.436111974849702</v>
      </c>
      <c r="I626" s="38">
        <f>+I625+(J626-I625)/'IMP-ATH'!$D$4</f>
        <v>89.485161943799113</v>
      </c>
      <c r="J626" s="1">
        <v>38.097999999999999</v>
      </c>
      <c r="K626" s="1">
        <v>0.78700000000000003</v>
      </c>
      <c r="L626" s="1"/>
    </row>
    <row r="627" spans="1:12" x14ac:dyDescent="0.25">
      <c r="A627" s="30" t="s">
        <v>23</v>
      </c>
      <c r="B627" s="30"/>
      <c r="C627" s="31"/>
      <c r="D627" s="163"/>
      <c r="E627" s="163"/>
      <c r="F627" s="32">
        <v>41534</v>
      </c>
      <c r="G627" s="46">
        <f t="shared" si="12"/>
        <v>26.049049968949411</v>
      </c>
      <c r="H627" s="37">
        <f>+H626+(J627-H626)/'IMP-ATH'!$D$2</f>
        <v>63.325667407014031</v>
      </c>
      <c r="I627" s="38">
        <f>+I626+(J627-I626)/'IMP-ATH'!$D$4</f>
        <v>88.846539040375319</v>
      </c>
      <c r="J627" s="1">
        <v>62.662999999999997</v>
      </c>
      <c r="K627" s="1">
        <v>0.872</v>
      </c>
      <c r="L627" s="1"/>
    </row>
    <row r="628" spans="1:12" x14ac:dyDescent="0.25">
      <c r="A628" s="30" t="s">
        <v>59</v>
      </c>
      <c r="B628" s="30"/>
      <c r="C628" s="31"/>
      <c r="D628" s="163"/>
      <c r="E628" s="163"/>
      <c r="F628" s="32">
        <v>41535</v>
      </c>
      <c r="G628" s="46">
        <f t="shared" si="12"/>
        <v>25.520871633361288</v>
      </c>
      <c r="H628" s="37">
        <f>+H627+(J628-H627)/'IMP-ATH'!$D$2</f>
        <v>86.604572063154876</v>
      </c>
      <c r="I628" s="38">
        <f>+I627+(J628-I627)/'IMP-ATH'!$D$4</f>
        <v>92.118716682271142</v>
      </c>
      <c r="J628" s="1">
        <v>226.27799999999999</v>
      </c>
      <c r="K628" s="1">
        <v>0.72599999999999998</v>
      </c>
      <c r="L628" s="1"/>
    </row>
    <row r="629" spans="1:12" x14ac:dyDescent="0.25">
      <c r="A629" s="30" t="s">
        <v>60</v>
      </c>
      <c r="B629" s="30"/>
      <c r="C629" s="31"/>
      <c r="D629" s="163"/>
      <c r="E629" s="163"/>
      <c r="F629" s="32">
        <v>41536</v>
      </c>
      <c r="G629" s="46">
        <f t="shared" si="12"/>
        <v>5.5141446191162657</v>
      </c>
      <c r="H629" s="37">
        <f>+H628+(J629-H628)/'IMP-ATH'!$D$2</f>
        <v>74.232490339847033</v>
      </c>
      <c r="I629" s="38">
        <f>+I628+(J629-I628)/'IMP-ATH'!$D$4</f>
        <v>89.925413904121825</v>
      </c>
      <c r="J629" s="1"/>
      <c r="K629" s="1"/>
      <c r="L629" s="1"/>
    </row>
    <row r="630" spans="1:12" x14ac:dyDescent="0.25">
      <c r="A630" s="30" t="s">
        <v>61</v>
      </c>
      <c r="B630" s="30"/>
      <c r="C630" s="31"/>
      <c r="D630" s="163"/>
      <c r="E630" s="163"/>
      <c r="F630" s="32">
        <v>41537</v>
      </c>
      <c r="G630" s="46">
        <f t="shared" si="12"/>
        <v>15.692923564274793</v>
      </c>
      <c r="H630" s="37">
        <f>+H629+(J630-H629)/'IMP-ATH'!$D$2</f>
        <v>78.665563148440313</v>
      </c>
      <c r="I630" s="38">
        <f>+I629+(J630-I629)/'IMP-ATH'!$D$4</f>
        <v>90.290618334976074</v>
      </c>
      <c r="J630" s="1">
        <v>105.264</v>
      </c>
      <c r="K630" s="1">
        <v>0.93400000000000005</v>
      </c>
      <c r="L630" s="1"/>
    </row>
    <row r="631" spans="1:12" x14ac:dyDescent="0.25">
      <c r="A631" s="30" t="s">
        <v>62</v>
      </c>
      <c r="B631" s="30"/>
      <c r="C631" s="31"/>
      <c r="D631" s="163"/>
      <c r="E631" s="163"/>
      <c r="F631" s="32">
        <v>41538</v>
      </c>
      <c r="G631" s="46">
        <f t="shared" si="12"/>
        <v>11.625055186535761</v>
      </c>
      <c r="H631" s="37">
        <f>+H630+(J631-H630)/'IMP-ATH'!$D$2</f>
        <v>94.767196984377421</v>
      </c>
      <c r="I631" s="38">
        <f>+I630+(J631-I630)/'IMP-ATH'!$D$4</f>
        <v>92.697436946048072</v>
      </c>
      <c r="J631" s="1">
        <v>191.37700000000001</v>
      </c>
      <c r="K631" s="1">
        <v>0.86599999999999999</v>
      </c>
      <c r="L631" s="1">
        <f>SUM(J625:J632)</f>
        <v>623.68000000000006</v>
      </c>
    </row>
    <row r="632" spans="1:12" x14ac:dyDescent="0.25">
      <c r="A632" s="30" t="s">
        <v>63</v>
      </c>
      <c r="B632" s="30"/>
      <c r="C632" s="31"/>
      <c r="D632" s="163"/>
      <c r="E632" s="163"/>
      <c r="F632" s="32">
        <v>41539</v>
      </c>
      <c r="G632" s="46">
        <f t="shared" si="12"/>
        <v>-2.0697600383293491</v>
      </c>
      <c r="H632" s="37">
        <f>+H631+(J632-H631)/'IMP-ATH'!$D$2</f>
        <v>81.229025986609216</v>
      </c>
      <c r="I632" s="38">
        <f>+I631+(J632-I631)/'IMP-ATH'!$D$4</f>
        <v>90.490355113999314</v>
      </c>
      <c r="J632" s="1"/>
      <c r="K632" s="1"/>
      <c r="L632" s="1"/>
    </row>
    <row r="633" spans="1:12" x14ac:dyDescent="0.25">
      <c r="A633" s="30" t="s">
        <v>58</v>
      </c>
      <c r="B633" s="30"/>
      <c r="C633" s="31"/>
      <c r="D633" s="163"/>
      <c r="E633" s="163"/>
      <c r="F633" s="32">
        <v>41540</v>
      </c>
      <c r="G633" s="46">
        <f t="shared" si="12"/>
        <v>9.2613291273900984</v>
      </c>
      <c r="H633" s="37">
        <f>+H632+(J633-H632)/'IMP-ATH'!$D$2</f>
        <v>87.636165131379329</v>
      </c>
      <c r="I633" s="38">
        <f>+I632+(J633-I632)/'IMP-ATH'!$D$4</f>
        <v>91.337703801761236</v>
      </c>
      <c r="J633" s="1">
        <v>126.07899999999999</v>
      </c>
      <c r="K633" s="1">
        <v>0.81499999999999995</v>
      </c>
      <c r="L633" s="1"/>
    </row>
    <row r="634" spans="1:12" x14ac:dyDescent="0.25">
      <c r="A634" s="30" t="s">
        <v>23</v>
      </c>
      <c r="B634" s="30"/>
      <c r="C634" s="31"/>
      <c r="D634" s="163"/>
      <c r="E634" s="163"/>
      <c r="F634" s="32">
        <v>41541</v>
      </c>
      <c r="G634" s="46">
        <f t="shared" si="12"/>
        <v>3.7015386703819075</v>
      </c>
      <c r="H634" s="37">
        <f>+H633+(J634-H633)/'IMP-ATH'!$D$2</f>
        <v>75.116712969753706</v>
      </c>
      <c r="I634" s="38">
        <f>+I633+(J634-I633)/'IMP-ATH'!$D$4</f>
        <v>89.162996568385964</v>
      </c>
      <c r="J634" s="1"/>
      <c r="K634" s="1"/>
      <c r="L634" s="1"/>
    </row>
    <row r="635" spans="1:12" x14ac:dyDescent="0.25">
      <c r="A635" s="30" t="s">
        <v>59</v>
      </c>
      <c r="B635" s="30"/>
      <c r="C635" s="31"/>
      <c r="D635" s="163"/>
      <c r="E635" s="163"/>
      <c r="F635" s="32">
        <v>41542</v>
      </c>
      <c r="G635" s="46">
        <f t="shared" si="12"/>
        <v>14.046283598632257</v>
      </c>
      <c r="H635" s="37">
        <f>+H634+(J635-H634)/'IMP-ATH'!$D$2</f>
        <v>85.866325402646041</v>
      </c>
      <c r="I635" s="38">
        <f>+I634+(J635-I634)/'IMP-ATH'!$D$4</f>
        <v>90.620163316757726</v>
      </c>
      <c r="J635" s="1">
        <v>150.364</v>
      </c>
      <c r="K635" s="1">
        <v>0.73499999999999999</v>
      </c>
      <c r="L635" s="1"/>
    </row>
    <row r="636" spans="1:12" x14ac:dyDescent="0.25">
      <c r="A636" s="30" t="s">
        <v>60</v>
      </c>
      <c r="B636" s="30"/>
      <c r="C636" s="31"/>
      <c r="D636" s="163"/>
      <c r="E636" s="163"/>
      <c r="F636" s="32">
        <v>41543</v>
      </c>
      <c r="G636" s="46">
        <f t="shared" si="12"/>
        <v>4.7538379141116849</v>
      </c>
      <c r="H636" s="37">
        <f>+H635+(J636-H635)/'IMP-ATH'!$D$2</f>
        <v>73.599707487982315</v>
      </c>
      <c r="I636" s="38">
        <f>+I635+(J636-I635)/'IMP-ATH'!$D$4</f>
        <v>88.462540380644441</v>
      </c>
      <c r="J636" s="1"/>
      <c r="K636" s="1"/>
      <c r="L636" s="1"/>
    </row>
    <row r="637" spans="1:12" x14ac:dyDescent="0.25">
      <c r="A637" s="30" t="s">
        <v>61</v>
      </c>
      <c r="B637" s="30"/>
      <c r="C637" s="31"/>
      <c r="D637" s="163"/>
      <c r="E637" s="163"/>
      <c r="F637" s="32">
        <v>41544</v>
      </c>
      <c r="G637" s="46">
        <f t="shared" si="12"/>
        <v>14.862832892662126</v>
      </c>
      <c r="H637" s="37">
        <f>+H636+(J637-H636)/'IMP-ATH'!$D$2</f>
        <v>78.449892132556272</v>
      </c>
      <c r="I637" s="38">
        <f>+I636+(J637-I636)/'IMP-ATH'!$D$4</f>
        <v>88.917027514438615</v>
      </c>
      <c r="J637" s="1">
        <v>107.551</v>
      </c>
      <c r="K637" s="1">
        <v>0.96799999999999997</v>
      </c>
      <c r="L637" s="1"/>
    </row>
    <row r="638" spans="1:12" x14ac:dyDescent="0.25">
      <c r="A638" s="30" t="s">
        <v>62</v>
      </c>
      <c r="B638" s="30"/>
      <c r="C638" s="31"/>
      <c r="D638" s="163"/>
      <c r="E638" s="163"/>
      <c r="F638" s="32">
        <v>41545</v>
      </c>
      <c r="G638" s="46">
        <f t="shared" si="12"/>
        <v>10.467135381882343</v>
      </c>
      <c r="H638" s="37">
        <f>+H637+(J638-H637)/'IMP-ATH'!$D$2</f>
        <v>95.76647897076252</v>
      </c>
      <c r="I638" s="38">
        <f>+I637+(J638-I637)/'IMP-ATH'!$D$4</f>
        <v>91.553907811713884</v>
      </c>
      <c r="J638" s="1">
        <v>199.666</v>
      </c>
      <c r="K638" s="1">
        <v>0.73299999999999998</v>
      </c>
      <c r="L638" s="1">
        <f>SUM(J632:J639)</f>
        <v>583.66</v>
      </c>
    </row>
    <row r="639" spans="1:12" x14ac:dyDescent="0.25">
      <c r="A639" s="30" t="s">
        <v>63</v>
      </c>
      <c r="B639" s="30"/>
      <c r="C639" s="31"/>
      <c r="D639" s="163"/>
      <c r="E639" s="163"/>
      <c r="F639" s="32">
        <v>41546</v>
      </c>
      <c r="G639" s="46">
        <f t="shared" si="12"/>
        <v>-4.2125711590486361</v>
      </c>
      <c r="H639" s="37">
        <f>+H638+(J639-H638)/'IMP-ATH'!$D$2</f>
        <v>82.08555340351073</v>
      </c>
      <c r="I639" s="38">
        <f>+I638+(J639-I638)/'IMP-ATH'!$D$4</f>
        <v>89.374052863815933</v>
      </c>
      <c r="J639" s="1"/>
      <c r="K639" s="1"/>
      <c r="L639" s="1"/>
    </row>
    <row r="640" spans="1:12" x14ac:dyDescent="0.25">
      <c r="A640" s="30" t="s">
        <v>58</v>
      </c>
      <c r="B640" s="30"/>
      <c r="C640" s="31"/>
      <c r="D640" s="163"/>
      <c r="E640" s="163"/>
      <c r="F640" s="32">
        <v>41547</v>
      </c>
      <c r="G640" s="46">
        <f t="shared" si="12"/>
        <v>7.2884994603052036</v>
      </c>
      <c r="H640" s="37">
        <f>+H639+(J640-H639)/'IMP-ATH'!$D$2</f>
        <v>70.359045774437774</v>
      </c>
      <c r="I640" s="38">
        <f>+I639+(J640-I639)/'IMP-ATH'!$D$4</f>
        <v>87.246099224201274</v>
      </c>
      <c r="J640" s="1"/>
      <c r="K640" s="1"/>
      <c r="L640" s="1"/>
    </row>
    <row r="641" spans="1:12" x14ac:dyDescent="0.25">
      <c r="A641" s="30" t="s">
        <v>23</v>
      </c>
      <c r="B641" s="30"/>
      <c r="C641" s="31"/>
      <c r="D641" s="163"/>
      <c r="E641" s="163"/>
      <c r="F641" s="32">
        <v>41548</v>
      </c>
      <c r="G641" s="46">
        <f t="shared" si="12"/>
        <v>16.887053449763499</v>
      </c>
      <c r="H641" s="37">
        <f>+H640+(J641-H640)/'IMP-ATH'!$D$2</f>
        <v>67.446324949518086</v>
      </c>
      <c r="I641" s="38">
        <f>+I640+(J641-I640)/'IMP-ATH'!$D$4</f>
        <v>86.358573052196476</v>
      </c>
      <c r="J641" s="1">
        <v>49.97</v>
      </c>
      <c r="K641" s="1">
        <v>0.86099999999999999</v>
      </c>
      <c r="L641" s="1"/>
    </row>
    <row r="642" spans="1:12" x14ac:dyDescent="0.25">
      <c r="A642" s="30" t="s">
        <v>59</v>
      </c>
      <c r="B642" s="30"/>
      <c r="C642" s="31"/>
      <c r="D642" s="163"/>
      <c r="E642" s="163"/>
      <c r="F642" s="32">
        <v>41549</v>
      </c>
      <c r="G642" s="46">
        <f t="shared" si="12"/>
        <v>18.91224810267839</v>
      </c>
      <c r="H642" s="37">
        <f>+H641+(J642-H641)/'IMP-ATH'!$D$2</f>
        <v>57.811135671015506</v>
      </c>
      <c r="I642" s="38">
        <f>+I641+(J642-I641)/'IMP-ATH'!$D$4</f>
        <v>84.302416550953708</v>
      </c>
      <c r="J642" s="1"/>
      <c r="K642" s="1"/>
      <c r="L642" s="1"/>
    </row>
    <row r="643" spans="1:12" x14ac:dyDescent="0.25">
      <c r="A643" s="30" t="s">
        <v>60</v>
      </c>
      <c r="B643" s="30"/>
      <c r="C643" s="31"/>
      <c r="D643" s="163"/>
      <c r="E643" s="163"/>
      <c r="F643" s="32">
        <v>41550</v>
      </c>
      <c r="G643" s="46">
        <f t="shared" ref="G643:G693" si="13">+I642-H642</f>
        <v>26.491280879938202</v>
      </c>
      <c r="H643" s="37">
        <f>+H642+(J643-H642)/'IMP-ATH'!$D$2</f>
        <v>49.552402003727579</v>
      </c>
      <c r="I643" s="38">
        <f>+I642+(J643-I642)/'IMP-ATH'!$D$4</f>
        <v>82.295216156883384</v>
      </c>
      <c r="J643" s="1"/>
      <c r="K643" s="1"/>
      <c r="L643" s="1"/>
    </row>
    <row r="644" spans="1:12" x14ac:dyDescent="0.25">
      <c r="A644" s="30" t="s">
        <v>61</v>
      </c>
      <c r="B644" s="30"/>
      <c r="C644" s="31"/>
      <c r="D644" s="163"/>
      <c r="E644" s="163"/>
      <c r="F644" s="32">
        <v>41551</v>
      </c>
      <c r="G644" s="46">
        <f t="shared" si="13"/>
        <v>32.742814153155805</v>
      </c>
      <c r="H644" s="37">
        <f>+H643+(J644-H643)/'IMP-ATH'!$D$2</f>
        <v>42.473487431766493</v>
      </c>
      <c r="I644" s="38">
        <f>+I643+(J644-I643)/'IMP-ATH'!$D$4</f>
        <v>80.335806248386163</v>
      </c>
      <c r="J644" s="1"/>
      <c r="K644" s="1"/>
      <c r="L644" s="1"/>
    </row>
    <row r="645" spans="1:12" x14ac:dyDescent="0.25">
      <c r="A645" s="30" t="s">
        <v>62</v>
      </c>
      <c r="B645" s="30"/>
      <c r="C645" s="31"/>
      <c r="D645" s="163"/>
      <c r="E645" s="163"/>
      <c r="F645" s="32">
        <v>41552</v>
      </c>
      <c r="G645" s="46">
        <f t="shared" si="13"/>
        <v>37.86231881661967</v>
      </c>
      <c r="H645" s="37">
        <f>+H644+(J645-H644)/'IMP-ATH'!$D$2</f>
        <v>36.405846370085563</v>
      </c>
      <c r="I645" s="38">
        <f>+I644+(J645-I644)/'IMP-ATH'!$D$4</f>
        <v>78.423048956757924</v>
      </c>
      <c r="J645" s="1"/>
      <c r="K645" s="1"/>
      <c r="L645" s="1">
        <f>SUM(J639:J646)</f>
        <v>49.97</v>
      </c>
    </row>
    <row r="646" spans="1:12" x14ac:dyDescent="0.25">
      <c r="A646" s="30" t="s">
        <v>63</v>
      </c>
      <c r="B646" s="30"/>
      <c r="C646" s="31"/>
      <c r="D646" s="163"/>
      <c r="E646" s="163"/>
      <c r="F646" s="32">
        <v>41553</v>
      </c>
      <c r="G646" s="46">
        <f t="shared" si="13"/>
        <v>42.017202586672362</v>
      </c>
      <c r="H646" s="37">
        <f>+H645+(J646-H645)/'IMP-ATH'!$D$2</f>
        <v>31.205011174359054</v>
      </c>
      <c r="I646" s="38">
        <f>+I645+(J646-I645)/'IMP-ATH'!$D$4</f>
        <v>76.55583350540654</v>
      </c>
      <c r="J646" s="1"/>
      <c r="K646" s="1"/>
      <c r="L646" s="1"/>
    </row>
    <row r="647" spans="1:12" x14ac:dyDescent="0.25">
      <c r="A647" s="30" t="s">
        <v>58</v>
      </c>
      <c r="B647" s="30"/>
      <c r="C647" s="31"/>
      <c r="D647" s="163"/>
      <c r="E647" s="163"/>
      <c r="F647" s="32">
        <v>41554</v>
      </c>
      <c r="G647" s="46">
        <f t="shared" si="13"/>
        <v>45.350822331047482</v>
      </c>
      <c r="H647" s="37">
        <f>+H646+(J647-H646)/'IMP-ATH'!$D$2</f>
        <v>26.747152435164903</v>
      </c>
      <c r="I647" s="38">
        <f>+I646+(J647-I646)/'IMP-ATH'!$D$4</f>
        <v>74.733075564801624</v>
      </c>
      <c r="J647" s="1"/>
      <c r="K647" s="1"/>
      <c r="L647" s="1"/>
    </row>
    <row r="648" spans="1:12" x14ac:dyDescent="0.25">
      <c r="A648" s="30" t="s">
        <v>23</v>
      </c>
      <c r="B648" s="30"/>
      <c r="C648" s="31"/>
      <c r="D648" s="163"/>
      <c r="E648" s="163"/>
      <c r="F648" s="32">
        <v>41555</v>
      </c>
      <c r="G648" s="46">
        <f t="shared" si="13"/>
        <v>47.985923129636717</v>
      </c>
      <c r="H648" s="37">
        <f>+H647+(J648-H647)/'IMP-ATH'!$D$2</f>
        <v>22.926130658712776</v>
      </c>
      <c r="I648" s="38">
        <f>+I647+(J648-I647)/'IMP-ATH'!$D$4</f>
        <v>72.953716622782537</v>
      </c>
      <c r="J648" s="1"/>
      <c r="K648" s="1"/>
      <c r="L648" s="1"/>
    </row>
    <row r="649" spans="1:12" x14ac:dyDescent="0.25">
      <c r="A649" s="30" t="s">
        <v>59</v>
      </c>
      <c r="B649" s="30"/>
      <c r="C649" s="31"/>
      <c r="D649" s="163"/>
      <c r="E649" s="163"/>
      <c r="F649" s="32">
        <v>41556</v>
      </c>
      <c r="G649" s="46">
        <f t="shared" si="13"/>
        <v>50.027585964069758</v>
      </c>
      <c r="H649" s="37">
        <f>+H648+(J649-H648)/'IMP-ATH'!$D$2</f>
        <v>25.142969136039522</v>
      </c>
      <c r="I649" s="38">
        <f>+I648+(J649-I648)/'IMP-ATH'!$D$4</f>
        <v>72.132056703192475</v>
      </c>
      <c r="J649" s="1">
        <v>38.444000000000003</v>
      </c>
      <c r="K649" s="1">
        <v>0.79200000000000004</v>
      </c>
      <c r="L649" s="1"/>
    </row>
    <row r="650" spans="1:12" x14ac:dyDescent="0.25">
      <c r="A650" s="30" t="s">
        <v>60</v>
      </c>
      <c r="B650" s="30"/>
      <c r="C650" s="31"/>
      <c r="D650" s="163"/>
      <c r="E650" s="163"/>
      <c r="F650" s="32">
        <v>41557</v>
      </c>
      <c r="G650" s="46">
        <f t="shared" si="13"/>
        <v>46.98908756715295</v>
      </c>
      <c r="H650" s="37">
        <f>+H649+(J650-H649)/'IMP-ATH'!$D$2</f>
        <v>21.55111640231959</v>
      </c>
      <c r="I650" s="38">
        <f>+I649+(J650-I649)/'IMP-ATH'!$D$4</f>
        <v>70.414626781687886</v>
      </c>
      <c r="J650" s="1"/>
      <c r="K650" s="1"/>
      <c r="L650" s="1"/>
    </row>
    <row r="651" spans="1:12" x14ac:dyDescent="0.25">
      <c r="A651" s="30" t="s">
        <v>61</v>
      </c>
      <c r="B651" s="30"/>
      <c r="C651" s="31"/>
      <c r="D651" s="163"/>
      <c r="E651" s="163"/>
      <c r="F651" s="32">
        <v>41558</v>
      </c>
      <c r="G651" s="46">
        <f t="shared" si="13"/>
        <v>48.863510379368293</v>
      </c>
      <c r="H651" s="37">
        <f>+H650+(J651-H650)/'IMP-ATH'!$D$2</f>
        <v>23.660814059131077</v>
      </c>
      <c r="I651" s="38">
        <f>+I650+(J651-I650)/'IMP-ATH'!$D$4</f>
        <v>69.602826144028654</v>
      </c>
      <c r="J651" s="1">
        <v>36.319000000000003</v>
      </c>
      <c r="K651" s="1">
        <v>0.77600000000000002</v>
      </c>
      <c r="L651" s="1"/>
    </row>
    <row r="652" spans="1:12" x14ac:dyDescent="0.25">
      <c r="A652" s="30" t="s">
        <v>62</v>
      </c>
      <c r="B652" s="30"/>
      <c r="C652" s="31"/>
      <c r="D652" s="163"/>
      <c r="E652" s="163"/>
      <c r="F652" s="32">
        <v>41559</v>
      </c>
      <c r="G652" s="46">
        <f t="shared" si="13"/>
        <v>45.942012084897577</v>
      </c>
      <c r="H652" s="37">
        <f>+H651+(J652-H651)/'IMP-ATH'!$D$2</f>
        <v>25.707554907826637</v>
      </c>
      <c r="I652" s="38">
        <f>+I651+(J652-I651)/'IMP-ATH'!$D$4</f>
        <v>68.850092188218454</v>
      </c>
      <c r="J652" s="1">
        <v>37.988</v>
      </c>
      <c r="K652" s="1">
        <v>0.84799999999999998</v>
      </c>
      <c r="L652" s="1">
        <f>SUM(J646:J653)</f>
        <v>255.029</v>
      </c>
    </row>
    <row r="653" spans="1:12" x14ac:dyDescent="0.25">
      <c r="A653" s="30" t="s">
        <v>63</v>
      </c>
      <c r="B653" s="30"/>
      <c r="C653" s="31"/>
      <c r="D653" s="163"/>
      <c r="E653" s="163"/>
      <c r="F653" s="32">
        <v>41560</v>
      </c>
      <c r="G653" s="46">
        <f t="shared" si="13"/>
        <v>43.142537280391821</v>
      </c>
      <c r="H653" s="37">
        <f>+H652+(J653-H652)/'IMP-ATH'!$D$2</f>
        <v>42.360475635279975</v>
      </c>
      <c r="I653" s="38">
        <f>+I652+(J653-I652)/'IMP-ATH'!$D$4</f>
        <v>70.59837570754658</v>
      </c>
      <c r="J653" s="1">
        <v>142.27799999999999</v>
      </c>
      <c r="K653" s="1">
        <v>0.69399999999999995</v>
      </c>
      <c r="L653" s="1"/>
    </row>
    <row r="654" spans="1:12" x14ac:dyDescent="0.25">
      <c r="A654" s="30" t="s">
        <v>58</v>
      </c>
      <c r="B654" s="30"/>
      <c r="C654" s="31"/>
      <c r="D654" s="163"/>
      <c r="E654" s="163"/>
      <c r="F654" s="32">
        <v>41561</v>
      </c>
      <c r="G654" s="46">
        <f t="shared" si="13"/>
        <v>28.237900072266605</v>
      </c>
      <c r="H654" s="37">
        <f>+H653+(J654-H653)/'IMP-ATH'!$D$2</f>
        <v>36.308979115954266</v>
      </c>
      <c r="I654" s="38">
        <f>+I653+(J654-I653)/'IMP-ATH'!$D$4</f>
        <v>68.917462000224049</v>
      </c>
      <c r="J654" s="1"/>
      <c r="K654" s="1"/>
      <c r="L654" s="1"/>
    </row>
    <row r="655" spans="1:12" x14ac:dyDescent="0.25">
      <c r="A655" s="30" t="s">
        <v>23</v>
      </c>
      <c r="B655" s="30"/>
      <c r="C655" s="31"/>
      <c r="D655" s="163"/>
      <c r="E655" s="163"/>
      <c r="F655" s="32">
        <v>41562</v>
      </c>
      <c r="G655" s="46">
        <f t="shared" si="13"/>
        <v>32.608482884269783</v>
      </c>
      <c r="H655" s="37">
        <f>+H654+(J655-H654)/'IMP-ATH'!$D$2</f>
        <v>31.121982099389371</v>
      </c>
      <c r="I655" s="38">
        <f>+I654+(J655-I654)/'IMP-ATH'!$D$4</f>
        <v>67.276570047837765</v>
      </c>
      <c r="J655" s="1"/>
      <c r="K655" s="1"/>
      <c r="L655" s="1"/>
    </row>
    <row r="656" spans="1:12" x14ac:dyDescent="0.25">
      <c r="A656" s="30" t="s">
        <v>59</v>
      </c>
      <c r="B656" s="30"/>
      <c r="C656" s="31"/>
      <c r="D656" s="163"/>
      <c r="E656" s="163"/>
      <c r="F656" s="32">
        <v>41563</v>
      </c>
      <c r="G656" s="46">
        <f t="shared" si="13"/>
        <v>36.154587948448395</v>
      </c>
      <c r="H656" s="37">
        <f>+H655+(J656-H655)/'IMP-ATH'!$D$2</f>
        <v>26.675984656619462</v>
      </c>
      <c r="I656" s="38">
        <f>+I655+(J656-I655)/'IMP-ATH'!$D$4</f>
        <v>65.674746951460676</v>
      </c>
      <c r="J656" s="1"/>
      <c r="K656" s="1"/>
      <c r="L656" s="1"/>
    </row>
    <row r="657" spans="1:12" x14ac:dyDescent="0.25">
      <c r="A657" s="30" t="s">
        <v>60</v>
      </c>
      <c r="B657" s="30"/>
      <c r="C657" s="31"/>
      <c r="D657" s="163"/>
      <c r="E657" s="163"/>
      <c r="F657" s="32">
        <v>41564</v>
      </c>
      <c r="G657" s="46">
        <f t="shared" si="13"/>
        <v>38.998762294841214</v>
      </c>
      <c r="H657" s="37">
        <f>+H656+(J657-H656)/'IMP-ATH'!$D$2</f>
        <v>30.042986848530969</v>
      </c>
      <c r="I657" s="38">
        <f>+I656+(J657-I656)/'IMP-ATH'!$D$4</f>
        <v>65.307372024044952</v>
      </c>
      <c r="J657" s="1">
        <v>50.244999999999997</v>
      </c>
      <c r="K657" s="1">
        <v>0.80400000000000005</v>
      </c>
      <c r="L657" s="1"/>
    </row>
    <row r="658" spans="1:12" x14ac:dyDescent="0.25">
      <c r="A658" s="30" t="s">
        <v>61</v>
      </c>
      <c r="B658" s="30"/>
      <c r="C658" s="31"/>
      <c r="D658" s="163"/>
      <c r="E658" s="163"/>
      <c r="F658" s="32">
        <v>41565</v>
      </c>
      <c r="G658" s="46">
        <f t="shared" si="13"/>
        <v>35.264385175513979</v>
      </c>
      <c r="H658" s="37">
        <f>+H657+(J658-H657)/'IMP-ATH'!$D$2</f>
        <v>25.751131584455116</v>
      </c>
      <c r="I658" s="38">
        <f>+I657+(J658-I657)/'IMP-ATH'!$D$4</f>
        <v>63.752434594901025</v>
      </c>
      <c r="J658" s="1"/>
      <c r="K658" s="1"/>
      <c r="L658" s="1"/>
    </row>
    <row r="659" spans="1:12" x14ac:dyDescent="0.25">
      <c r="A659" s="30" t="s">
        <v>62</v>
      </c>
      <c r="B659" s="30"/>
      <c r="C659" s="31"/>
      <c r="D659" s="163"/>
      <c r="E659" s="163"/>
      <c r="F659" s="32">
        <v>41566</v>
      </c>
      <c r="G659" s="46">
        <f t="shared" si="13"/>
        <v>38.001303010445909</v>
      </c>
      <c r="H659" s="37">
        <f>+H658+(J659-H658)/'IMP-ATH'!$D$2</f>
        <v>22.07239850096153</v>
      </c>
      <c r="I659" s="38">
        <f>+I658+(J659-I658)/'IMP-ATH'!$D$4</f>
        <v>62.234519485498623</v>
      </c>
      <c r="J659" s="1"/>
      <c r="K659" s="1"/>
      <c r="L659" s="1">
        <f>SUM(J653:J660)</f>
        <v>231.81700000000001</v>
      </c>
    </row>
    <row r="660" spans="1:12" x14ac:dyDescent="0.25">
      <c r="A660" s="30" t="s">
        <v>63</v>
      </c>
      <c r="B660" s="30"/>
      <c r="C660" s="31"/>
      <c r="D660" s="163"/>
      <c r="E660" s="163"/>
      <c r="F660" s="32">
        <v>41567</v>
      </c>
      <c r="G660" s="46">
        <f t="shared" si="13"/>
        <v>40.162120984537097</v>
      </c>
      <c r="H660" s="37">
        <f>+H659+(J660-H659)/'IMP-ATH'!$D$2</f>
        <v>24.532627286538453</v>
      </c>
      <c r="I660" s="38">
        <f>+I659+(J660-I659)/'IMP-ATH'!$D$4</f>
        <v>61.688316640605798</v>
      </c>
      <c r="J660" s="1">
        <v>39.293999999999997</v>
      </c>
      <c r="K660" s="1">
        <v>0.80100000000000005</v>
      </c>
      <c r="L660" s="1"/>
    </row>
    <row r="661" spans="1:12" x14ac:dyDescent="0.25">
      <c r="A661" s="30" t="s">
        <v>58</v>
      </c>
      <c r="B661" s="30"/>
      <c r="C661" s="31"/>
      <c r="D661" s="163"/>
      <c r="E661" s="163"/>
      <c r="F661" s="32">
        <v>41568</v>
      </c>
      <c r="G661" s="46">
        <f t="shared" si="13"/>
        <v>37.155689354067349</v>
      </c>
      <c r="H661" s="37">
        <f>+H660+(J661-H660)/'IMP-ATH'!$D$2</f>
        <v>26.626251959890102</v>
      </c>
      <c r="I661" s="38">
        <f>+I660+(J661-I660)/'IMP-ATH'!$D$4</f>
        <v>61.152594815829467</v>
      </c>
      <c r="J661" s="1">
        <v>39.188000000000002</v>
      </c>
      <c r="K661" s="1">
        <v>0.88700000000000001</v>
      </c>
      <c r="L661" s="1"/>
    </row>
    <row r="662" spans="1:12" x14ac:dyDescent="0.25">
      <c r="A662" s="30" t="s">
        <v>23</v>
      </c>
      <c r="B662" s="30"/>
      <c r="C662" s="31"/>
      <c r="D662" s="163"/>
      <c r="E662" s="163"/>
      <c r="F662" s="32">
        <v>41569</v>
      </c>
      <c r="G662" s="46">
        <f t="shared" si="13"/>
        <v>34.526342855939362</v>
      </c>
      <c r="H662" s="37">
        <f>+H661+(J662-H661)/'IMP-ATH'!$D$2</f>
        <v>22.822501679905802</v>
      </c>
      <c r="I662" s="38">
        <f>+I661+(J662-I661)/'IMP-ATH'!$D$4</f>
        <v>59.696580653547812</v>
      </c>
      <c r="J662" s="1"/>
      <c r="K662" s="1"/>
      <c r="L662" s="1"/>
    </row>
    <row r="663" spans="1:12" x14ac:dyDescent="0.25">
      <c r="A663" s="30" t="s">
        <v>59</v>
      </c>
      <c r="B663" s="30"/>
      <c r="C663" s="31"/>
      <c r="D663" s="163"/>
      <c r="E663" s="163"/>
      <c r="F663" s="32">
        <v>41570</v>
      </c>
      <c r="G663" s="46">
        <f t="shared" si="13"/>
        <v>36.874078973642014</v>
      </c>
      <c r="H663" s="37">
        <f>+H662+(J663-H662)/'IMP-ATH'!$D$2</f>
        <v>19.562144297062115</v>
      </c>
      <c r="I663" s="38">
        <f>+I662+(J663-I662)/'IMP-ATH'!$D$4</f>
        <v>58.27523349513001</v>
      </c>
      <c r="J663" s="1"/>
      <c r="K663" s="1"/>
      <c r="L663" s="1"/>
    </row>
    <row r="664" spans="1:12" x14ac:dyDescent="0.25">
      <c r="A664" s="30" t="s">
        <v>60</v>
      </c>
      <c r="B664" s="30"/>
      <c r="C664" s="31"/>
      <c r="D664" s="163"/>
      <c r="E664" s="163"/>
      <c r="F664" s="32">
        <v>41571</v>
      </c>
      <c r="G664" s="46">
        <f t="shared" si="13"/>
        <v>38.713089198067891</v>
      </c>
      <c r="H664" s="37">
        <f>+H663+(J664-H663)/'IMP-ATH'!$D$2</f>
        <v>16.767552254624672</v>
      </c>
      <c r="I664" s="38">
        <f>+I663+(J664-I663)/'IMP-ATH'!$D$4</f>
        <v>56.887727935722154</v>
      </c>
      <c r="J664" s="1"/>
      <c r="K664" s="1"/>
      <c r="L664" s="1"/>
    </row>
    <row r="665" spans="1:12" x14ac:dyDescent="0.25">
      <c r="A665" s="30" t="s">
        <v>61</v>
      </c>
      <c r="B665" s="30"/>
      <c r="C665" s="31"/>
      <c r="D665" s="163"/>
      <c r="E665" s="163"/>
      <c r="F665" s="32">
        <v>41572</v>
      </c>
      <c r="G665" s="46">
        <f t="shared" si="13"/>
        <v>40.120175681097479</v>
      </c>
      <c r="H665" s="37">
        <f>+H664+(J665-H664)/'IMP-ATH'!$D$2</f>
        <v>14.372187646821146</v>
      </c>
      <c r="I665" s="38">
        <f>+I664+(J665-I664)/'IMP-ATH'!$D$4</f>
        <v>55.533258222966865</v>
      </c>
      <c r="J665" s="1"/>
      <c r="K665" s="1"/>
      <c r="L665" s="1"/>
    </row>
    <row r="666" spans="1:12" x14ac:dyDescent="0.25">
      <c r="A666" s="30" t="s">
        <v>62</v>
      </c>
      <c r="B666" s="30"/>
      <c r="C666" s="31"/>
      <c r="D666" s="163"/>
      <c r="E666" s="163"/>
      <c r="F666" s="32">
        <v>41573</v>
      </c>
      <c r="G666" s="46">
        <f t="shared" si="13"/>
        <v>41.161070576145718</v>
      </c>
      <c r="H666" s="37">
        <f>+H665+(J666-H665)/'IMP-ATH'!$D$2</f>
        <v>52.319017982989557</v>
      </c>
      <c r="I666" s="38">
        <f>+I665+(J666-I665)/'IMP-ATH'!$D$4</f>
        <v>60.877704455753367</v>
      </c>
      <c r="J666" s="1">
        <v>280</v>
      </c>
      <c r="K666" s="1">
        <v>0.58399999999999996</v>
      </c>
      <c r="L666" s="1">
        <f>SUM(J660:J667)</f>
        <v>538.48199999999997</v>
      </c>
    </row>
    <row r="667" spans="1:12" x14ac:dyDescent="0.25">
      <c r="A667" s="30" t="s">
        <v>63</v>
      </c>
      <c r="B667" s="30"/>
      <c r="C667" s="31"/>
      <c r="D667" s="163"/>
      <c r="E667" s="163"/>
      <c r="F667" s="32">
        <v>41574</v>
      </c>
      <c r="G667" s="46">
        <f t="shared" si="13"/>
        <v>8.5586864727638101</v>
      </c>
      <c r="H667" s="37">
        <f>+H666+(J667-H666)/'IMP-ATH'!$D$2</f>
        <v>70.55915827113391</v>
      </c>
      <c r="I667" s="38">
        <f>+I666+(J667-I666)/'IMP-ATH'!$D$4</f>
        <v>63.713949587759238</v>
      </c>
      <c r="J667" s="1">
        <v>180</v>
      </c>
      <c r="K667" s="1">
        <v>0.71599999999999997</v>
      </c>
      <c r="L667" s="1"/>
    </row>
    <row r="668" spans="1:12" x14ac:dyDescent="0.25">
      <c r="A668" s="30" t="s">
        <v>58</v>
      </c>
      <c r="B668" s="30"/>
      <c r="C668" s="31"/>
      <c r="D668" s="163"/>
      <c r="E668" s="163"/>
      <c r="F668" s="32">
        <v>41575</v>
      </c>
      <c r="G668" s="46">
        <f t="shared" si="13"/>
        <v>-6.8452086833746719</v>
      </c>
      <c r="H668" s="37">
        <f>+H667+(J668-H667)/'IMP-ATH'!$D$2</f>
        <v>60.479278518114782</v>
      </c>
      <c r="I668" s="38">
        <f>+I667+(J668-I667)/'IMP-ATH'!$D$4</f>
        <v>62.196950788050685</v>
      </c>
      <c r="J668" s="1"/>
      <c r="K668" s="1"/>
      <c r="L668" s="1"/>
    </row>
    <row r="669" spans="1:12" x14ac:dyDescent="0.25">
      <c r="A669" s="30" t="s">
        <v>23</v>
      </c>
      <c r="B669" s="30"/>
      <c r="C669" s="31"/>
      <c r="D669" s="163"/>
      <c r="E669" s="163"/>
      <c r="F669" s="32">
        <v>41576</v>
      </c>
      <c r="G669" s="46">
        <f t="shared" si="13"/>
        <v>1.7176722699359033</v>
      </c>
      <c r="H669" s="37">
        <f>+H668+(J669-H668)/'IMP-ATH'!$D$2</f>
        <v>51.839381586955525</v>
      </c>
      <c r="I669" s="38">
        <f>+I668+(J669-I668)/'IMP-ATH'!$D$4</f>
        <v>60.716071007382808</v>
      </c>
      <c r="J669" s="1"/>
      <c r="K669" s="1"/>
      <c r="L669" s="1"/>
    </row>
    <row r="670" spans="1:12" x14ac:dyDescent="0.25">
      <c r="A670" s="30" t="s">
        <v>59</v>
      </c>
      <c r="B670" s="30"/>
      <c r="C670" s="31"/>
      <c r="D670" s="163"/>
      <c r="E670" s="163"/>
      <c r="F670" s="32">
        <v>41577</v>
      </c>
      <c r="G670" s="46">
        <f t="shared" si="13"/>
        <v>8.876689420427283</v>
      </c>
      <c r="H670" s="37">
        <f>+H669+(J670-H669)/'IMP-ATH'!$D$2</f>
        <v>51.353612788819021</v>
      </c>
      <c r="I670" s="38">
        <f>+I669+(J670-I669)/'IMP-ATH'!$D$4</f>
        <v>60.423759792921317</v>
      </c>
      <c r="J670" s="1">
        <v>48.439</v>
      </c>
      <c r="K670" s="1">
        <v>0.80100000000000005</v>
      </c>
      <c r="L670" s="1"/>
    </row>
    <row r="671" spans="1:12" x14ac:dyDescent="0.25">
      <c r="A671" s="30" t="s">
        <v>60</v>
      </c>
      <c r="B671" s="30"/>
      <c r="C671" s="31"/>
      <c r="D671" s="163"/>
      <c r="E671" s="163"/>
      <c r="F671" s="32">
        <v>41578</v>
      </c>
      <c r="G671" s="46">
        <f t="shared" si="13"/>
        <v>9.0701470041022958</v>
      </c>
      <c r="H671" s="37">
        <f>+H670+(J671-H670)/'IMP-ATH'!$D$2</f>
        <v>44.017382390416302</v>
      </c>
      <c r="I671" s="38">
        <f>+I670+(J671-I670)/'IMP-ATH'!$D$4</f>
        <v>58.985098845470809</v>
      </c>
      <c r="J671" s="1"/>
      <c r="K671" s="1"/>
      <c r="L671" s="1"/>
    </row>
    <row r="672" spans="1:12" x14ac:dyDescent="0.25">
      <c r="A672" s="30" t="s">
        <v>61</v>
      </c>
      <c r="B672" s="30"/>
      <c r="C672" s="31"/>
      <c r="D672" s="163"/>
      <c r="E672" s="163"/>
      <c r="F672" s="32">
        <v>41579</v>
      </c>
      <c r="G672" s="46">
        <f t="shared" si="13"/>
        <v>14.967716455054507</v>
      </c>
      <c r="H672" s="37">
        <f>+H671+(J672-H671)/'IMP-ATH'!$D$2</f>
        <v>37.729184906071119</v>
      </c>
      <c r="I672" s="38">
        <f>+I671+(J672-I671)/'IMP-ATH'!$D$4</f>
        <v>57.580691730102458</v>
      </c>
      <c r="J672" s="1"/>
      <c r="K672" s="1"/>
      <c r="L672" s="1"/>
    </row>
    <row r="673" spans="1:12" x14ac:dyDescent="0.25">
      <c r="A673" s="30" t="s">
        <v>62</v>
      </c>
      <c r="B673" s="30"/>
      <c r="C673" s="31"/>
      <c r="D673" s="163"/>
      <c r="E673" s="163"/>
      <c r="F673" s="32">
        <v>41580</v>
      </c>
      <c r="G673" s="46">
        <f t="shared" si="13"/>
        <v>19.85150682403134</v>
      </c>
      <c r="H673" s="37">
        <f>+H672+(J673-H672)/'IMP-ATH'!$D$2</f>
        <v>52.113729919489529</v>
      </c>
      <c r="I673" s="38">
        <f>+I672+(J673-I672)/'IMP-ATH'!$D$4</f>
        <v>59.50546097462383</v>
      </c>
      <c r="J673" s="1">
        <v>138.42099999999999</v>
      </c>
      <c r="K673" s="1">
        <v>0.80200000000000005</v>
      </c>
      <c r="L673" s="1">
        <f>SUM(J667:J674)</f>
        <v>396.22399999999999</v>
      </c>
    </row>
    <row r="674" spans="1:12" x14ac:dyDescent="0.25">
      <c r="A674" s="30" t="s">
        <v>63</v>
      </c>
      <c r="B674" s="30"/>
      <c r="C674" s="31"/>
      <c r="D674" s="163"/>
      <c r="E674" s="163"/>
      <c r="F674" s="32">
        <v>41581</v>
      </c>
      <c r="G674" s="46">
        <f t="shared" si="13"/>
        <v>7.3917310551343007</v>
      </c>
      <c r="H674" s="37">
        <f>+H673+(J674-H673)/'IMP-ATH'!$D$2</f>
        <v>48.863768502419596</v>
      </c>
      <c r="I674" s="38">
        <f>+I673+(J674-I673)/'IMP-ATH'!$D$4</f>
        <v>58.787807141894689</v>
      </c>
      <c r="J674" s="1">
        <v>29.364000000000001</v>
      </c>
      <c r="K674" s="1">
        <v>0.72299999999999998</v>
      </c>
      <c r="L674" s="1"/>
    </row>
    <row r="675" spans="1:12" x14ac:dyDescent="0.25">
      <c r="A675" s="30" t="s">
        <v>58</v>
      </c>
      <c r="B675" s="30"/>
      <c r="C675" s="31"/>
      <c r="D675" s="163"/>
      <c r="E675" s="163"/>
      <c r="F675" s="32">
        <v>41582</v>
      </c>
      <c r="G675" s="46">
        <f t="shared" si="13"/>
        <v>9.9240386394750928</v>
      </c>
      <c r="H675" s="37">
        <f>+H674+(J675-H674)/'IMP-ATH'!$D$2</f>
        <v>41.883230144931083</v>
      </c>
      <c r="I675" s="38">
        <f>+I674+(J675-I674)/'IMP-ATH'!$D$4</f>
        <v>57.388097448040057</v>
      </c>
      <c r="J675" s="1"/>
      <c r="K675" s="1"/>
      <c r="L675" s="1"/>
    </row>
    <row r="676" spans="1:12" x14ac:dyDescent="0.25">
      <c r="A676" s="30" t="s">
        <v>23</v>
      </c>
      <c r="B676" s="30"/>
      <c r="C676" s="31"/>
      <c r="D676" s="163"/>
      <c r="E676" s="163"/>
      <c r="F676" s="32">
        <v>41583</v>
      </c>
      <c r="G676" s="46">
        <f t="shared" si="13"/>
        <v>15.504867303108973</v>
      </c>
      <c r="H676" s="37">
        <f>+H675+(J676-H675)/'IMP-ATH'!$D$2</f>
        <v>35.899911552798073</v>
      </c>
      <c r="I676" s="38">
        <f>+I675+(J676-I675)/'IMP-ATH'!$D$4</f>
        <v>56.021714175467672</v>
      </c>
      <c r="J676" s="1"/>
      <c r="K676" s="1"/>
      <c r="L676" s="1"/>
    </row>
    <row r="677" spans="1:12" x14ac:dyDescent="0.25">
      <c r="A677" s="30" t="s">
        <v>59</v>
      </c>
      <c r="B677" s="30"/>
      <c r="C677" s="31"/>
      <c r="D677" s="163"/>
      <c r="E677" s="163"/>
      <c r="F677" s="32">
        <v>41584</v>
      </c>
      <c r="G677" s="46">
        <f t="shared" si="13"/>
        <v>20.121802622669598</v>
      </c>
      <c r="H677" s="37">
        <f>+H676+(J677-H676)/'IMP-ATH'!$D$2</f>
        <v>34.749209902398349</v>
      </c>
      <c r="I677" s="38">
        <f>+I676+(J677-I676)/'IMP-ATH'!$D$4</f>
        <v>55.350840028432728</v>
      </c>
      <c r="J677" s="1">
        <v>27.844999999999999</v>
      </c>
      <c r="K677" s="1">
        <v>0.748</v>
      </c>
      <c r="L677" s="1"/>
    </row>
    <row r="678" spans="1:12" x14ac:dyDescent="0.25">
      <c r="A678" s="30" t="s">
        <v>60</v>
      </c>
      <c r="B678" s="30"/>
      <c r="C678" s="31"/>
      <c r="D678" s="163"/>
      <c r="E678" s="163"/>
      <c r="F678" s="32">
        <v>41585</v>
      </c>
      <c r="G678" s="46">
        <f t="shared" si="13"/>
        <v>20.601630126034379</v>
      </c>
      <c r="H678" s="37">
        <f>+H677+(J678-H677)/'IMP-ATH'!$D$2</f>
        <v>29.785037059198586</v>
      </c>
      <c r="I678" s="38">
        <f>+I677+(J678-I677)/'IMP-ATH'!$D$4</f>
        <v>54.032962884898616</v>
      </c>
      <c r="J678" s="1"/>
      <c r="K678" s="1"/>
      <c r="L678" s="1"/>
    </row>
    <row r="679" spans="1:12" x14ac:dyDescent="0.25">
      <c r="A679" s="30" t="s">
        <v>61</v>
      </c>
      <c r="B679" s="30"/>
      <c r="C679" s="31"/>
      <c r="D679" s="163"/>
      <c r="E679" s="163"/>
      <c r="F679" s="32">
        <v>41586</v>
      </c>
      <c r="G679" s="46">
        <f t="shared" si="13"/>
        <v>24.24792582570003</v>
      </c>
      <c r="H679" s="37">
        <f>+H678+(J679-H678)/'IMP-ATH'!$D$2</f>
        <v>25.53003176502736</v>
      </c>
      <c r="I679" s="38">
        <f>+I678+(J679-I678)/'IMP-ATH'!$D$4</f>
        <v>52.746463768591504</v>
      </c>
      <c r="J679" s="1"/>
      <c r="K679" s="1"/>
      <c r="L679" s="1"/>
    </row>
    <row r="680" spans="1:12" x14ac:dyDescent="0.25">
      <c r="A680" s="30" t="s">
        <v>62</v>
      </c>
      <c r="B680" s="30"/>
      <c r="C680" s="31"/>
      <c r="D680" s="163"/>
      <c r="E680" s="163"/>
      <c r="F680" s="32">
        <v>41587</v>
      </c>
      <c r="G680" s="46">
        <f t="shared" si="13"/>
        <v>27.216432003564144</v>
      </c>
      <c r="H680" s="37">
        <f>+H679+(J680-H679)/'IMP-ATH'!$D$2</f>
        <v>40.877312941452026</v>
      </c>
      <c r="I680" s="38">
        <f>+I679+(J680-I679)/'IMP-ATH'!$D$4</f>
        <v>54.656333678863135</v>
      </c>
      <c r="J680" s="1">
        <v>132.96100000000001</v>
      </c>
      <c r="K680" s="1">
        <v>0.66700000000000004</v>
      </c>
      <c r="L680" s="1">
        <f>SUM(J674:J681)</f>
        <v>217.13200000000001</v>
      </c>
    </row>
    <row r="681" spans="1:12" x14ac:dyDescent="0.25">
      <c r="A681" s="30" t="s">
        <v>63</v>
      </c>
      <c r="B681" s="30"/>
      <c r="C681" s="31"/>
      <c r="D681" s="163"/>
      <c r="E681" s="163"/>
      <c r="F681" s="32">
        <v>41588</v>
      </c>
      <c r="G681" s="46">
        <f t="shared" si="13"/>
        <v>13.779020737411109</v>
      </c>
      <c r="H681" s="37">
        <f>+H680+(J681-H680)/'IMP-ATH'!$D$2</f>
        <v>38.889411092673164</v>
      </c>
      <c r="I681" s="38">
        <f>+I680+(J681-I680)/'IMP-ATH'!$D$4</f>
        <v>53.996944781747345</v>
      </c>
      <c r="J681" s="1">
        <v>26.962</v>
      </c>
      <c r="K681" s="1">
        <v>0.72599999999999998</v>
      </c>
      <c r="L681" s="1"/>
    </row>
    <row r="682" spans="1:12" x14ac:dyDescent="0.25">
      <c r="A682" s="30" t="s">
        <v>58</v>
      </c>
      <c r="B682" s="30"/>
      <c r="C682" s="31"/>
      <c r="D682" s="163"/>
      <c r="E682" s="163"/>
      <c r="F682" s="32">
        <v>41589</v>
      </c>
      <c r="G682" s="46">
        <f t="shared" si="13"/>
        <v>15.107533689074181</v>
      </c>
      <c r="H682" s="37">
        <f>+H681+(J682-H681)/'IMP-ATH'!$D$2</f>
        <v>33.333780936577</v>
      </c>
      <c r="I682" s="38">
        <f>+I681+(J682-I681)/'IMP-ATH'!$D$4</f>
        <v>52.711303239324792</v>
      </c>
      <c r="J682" s="1"/>
      <c r="K682" s="1"/>
      <c r="L682" s="1"/>
    </row>
    <row r="683" spans="1:12" x14ac:dyDescent="0.25">
      <c r="A683" s="30" t="s">
        <v>23</v>
      </c>
      <c r="B683" s="30"/>
      <c r="C683" s="31"/>
      <c r="D683" s="163"/>
      <c r="E683" s="163"/>
      <c r="F683" s="32">
        <v>41590</v>
      </c>
      <c r="G683" s="46">
        <f t="shared" si="13"/>
        <v>19.377522302747792</v>
      </c>
      <c r="H683" s="37">
        <f>+H682+(J683-H682)/'IMP-ATH'!$D$2</f>
        <v>28.571812231351714</v>
      </c>
      <c r="I683" s="38">
        <f>+I682+(J683-I682)/'IMP-ATH'!$D$4</f>
        <v>51.456272209817058</v>
      </c>
      <c r="J683" s="1"/>
      <c r="K683" s="1"/>
      <c r="L683" s="1"/>
    </row>
    <row r="684" spans="1:12" x14ac:dyDescent="0.25">
      <c r="A684" s="30" t="s">
        <v>59</v>
      </c>
      <c r="B684" s="30"/>
      <c r="C684" s="31"/>
      <c r="D684" s="163"/>
      <c r="E684" s="163"/>
      <c r="F684" s="32">
        <v>41591</v>
      </c>
      <c r="G684" s="46">
        <f t="shared" si="13"/>
        <v>22.884459978465344</v>
      </c>
      <c r="H684" s="37">
        <f>+H683+(J684-H683)/'IMP-ATH'!$D$2</f>
        <v>24.490124769730041</v>
      </c>
      <c r="I684" s="38">
        <f>+I683+(J684-I683)/'IMP-ATH'!$D$4</f>
        <v>50.231122871488083</v>
      </c>
      <c r="J684" s="1"/>
      <c r="K684" s="1"/>
      <c r="L684" s="1"/>
    </row>
    <row r="685" spans="1:12" x14ac:dyDescent="0.25">
      <c r="A685" s="30" t="s">
        <v>60</v>
      </c>
      <c r="B685" s="30"/>
      <c r="C685" s="31"/>
      <c r="D685" s="163"/>
      <c r="E685" s="163"/>
      <c r="F685" s="32">
        <v>41592</v>
      </c>
      <c r="G685" s="46">
        <f t="shared" si="13"/>
        <v>25.740998101758041</v>
      </c>
      <c r="H685" s="37">
        <f>+H684+(J685-H684)/'IMP-ATH'!$D$2</f>
        <v>20.991535516911465</v>
      </c>
      <c r="I685" s="38">
        <f>+I684+(J685-I684)/'IMP-ATH'!$D$4</f>
        <v>49.035143755500272</v>
      </c>
      <c r="J685" s="1"/>
      <c r="K685" s="1"/>
      <c r="L685" s="1"/>
    </row>
    <row r="686" spans="1:12" x14ac:dyDescent="0.25">
      <c r="A686" s="30" t="s">
        <v>61</v>
      </c>
      <c r="B686" s="30"/>
      <c r="C686" s="31"/>
      <c r="D686" s="163"/>
      <c r="E686" s="163"/>
      <c r="F686" s="32">
        <v>41593</v>
      </c>
      <c r="G686" s="46">
        <f t="shared" si="13"/>
        <v>28.043608238588806</v>
      </c>
      <c r="H686" s="37">
        <f>+H685+(J686-H685)/'IMP-ATH'!$D$2</f>
        <v>17.992744728781258</v>
      </c>
      <c r="I686" s="38">
        <f>+I685+(J686-I685)/'IMP-ATH'!$D$4</f>
        <v>47.867640332750263</v>
      </c>
      <c r="J686" s="1"/>
      <c r="K686" s="1"/>
      <c r="L686" s="1"/>
    </row>
    <row r="687" spans="1:12" x14ac:dyDescent="0.25">
      <c r="A687" s="30" t="s">
        <v>62</v>
      </c>
      <c r="B687" s="30"/>
      <c r="C687" s="31"/>
      <c r="D687" s="163"/>
      <c r="E687" s="163"/>
      <c r="F687" s="32">
        <v>41594</v>
      </c>
      <c r="G687" s="46">
        <f t="shared" si="13"/>
        <v>29.874895603969005</v>
      </c>
      <c r="H687" s="37">
        <f>+H686+(J687-H686)/'IMP-ATH'!$D$2</f>
        <v>21.381924053241079</v>
      </c>
      <c r="I687" s="38">
        <f>+I686+(J687-I686)/'IMP-ATH'!$D$4</f>
        <v>47.721196515303831</v>
      </c>
      <c r="J687" s="1">
        <v>41.716999999999999</v>
      </c>
      <c r="K687" s="1">
        <v>0.79100000000000004</v>
      </c>
      <c r="L687" s="1">
        <f>SUM(J681:J688)</f>
        <v>109.15600000000001</v>
      </c>
    </row>
    <row r="688" spans="1:12" x14ac:dyDescent="0.25">
      <c r="A688" s="30" t="s">
        <v>63</v>
      </c>
      <c r="B688" s="30"/>
      <c r="C688" s="31"/>
      <c r="D688" s="163"/>
      <c r="E688" s="163"/>
      <c r="F688" s="32">
        <v>41595</v>
      </c>
      <c r="G688" s="46">
        <f t="shared" si="13"/>
        <v>26.339272462062752</v>
      </c>
      <c r="H688" s="37">
        <f>+H687+(J688-H687)/'IMP-ATH'!$D$2</f>
        <v>24.10979204563521</v>
      </c>
      <c r="I688" s="38">
        <f>+I687+(J688-I687)/'IMP-ATH'!$D$4</f>
        <v>47.548715645891832</v>
      </c>
      <c r="J688" s="1">
        <v>40.476999999999997</v>
      </c>
      <c r="K688" s="1">
        <v>0.75800000000000001</v>
      </c>
      <c r="L688" s="1"/>
    </row>
    <row r="689" spans="1:12" x14ac:dyDescent="0.25">
      <c r="A689" s="30" t="s">
        <v>58</v>
      </c>
      <c r="B689" s="30"/>
      <c r="C689" s="31"/>
      <c r="D689" s="163"/>
      <c r="E689" s="163"/>
      <c r="F689" s="32">
        <v>41596</v>
      </c>
      <c r="G689" s="46">
        <f t="shared" si="13"/>
        <v>23.438923600256622</v>
      </c>
      <c r="H689" s="37">
        <f>+H688+(J689-H688)/'IMP-ATH'!$D$2</f>
        <v>20.665536039115896</v>
      </c>
      <c r="I689" s="38">
        <f>+I688+(J689-I688)/'IMP-ATH'!$D$4</f>
        <v>46.416603368608691</v>
      </c>
      <c r="J689" s="1"/>
      <c r="K689" s="1"/>
      <c r="L689" s="1"/>
    </row>
    <row r="690" spans="1:12" x14ac:dyDescent="0.25">
      <c r="A690" s="30" t="s">
        <v>23</v>
      </c>
      <c r="B690" s="30"/>
      <c r="C690" s="31"/>
      <c r="D690" s="163"/>
      <c r="E690" s="163"/>
      <c r="F690" s="32">
        <v>41597</v>
      </c>
      <c r="G690" s="46">
        <f t="shared" si="13"/>
        <v>25.751067329492795</v>
      </c>
      <c r="H690" s="37">
        <f>+H689+(J690-H689)/'IMP-ATH'!$D$2</f>
        <v>17.713316604956482</v>
      </c>
      <c r="I690" s="38">
        <f>+I689+(J690-I689)/'IMP-ATH'!$D$4</f>
        <v>45.311446145546576</v>
      </c>
      <c r="J690" s="1"/>
      <c r="K690" s="1"/>
      <c r="L690" s="1"/>
    </row>
    <row r="691" spans="1:12" x14ac:dyDescent="0.25">
      <c r="A691" s="30" t="s">
        <v>59</v>
      </c>
      <c r="B691" s="30"/>
      <c r="C691" s="31"/>
      <c r="D691" s="163"/>
      <c r="E691" s="163"/>
      <c r="F691" s="32">
        <v>41598</v>
      </c>
      <c r="G691" s="46">
        <f t="shared" si="13"/>
        <v>27.598129540590094</v>
      </c>
      <c r="H691" s="37">
        <f>+H690+(J691-H690)/'IMP-ATH'!$D$2</f>
        <v>15.182842804248413</v>
      </c>
      <c r="I691" s="38">
        <f>+I690+(J691-I690)/'IMP-ATH'!$D$4</f>
        <v>44.232602189700231</v>
      </c>
      <c r="J691" s="1"/>
      <c r="K691" s="1"/>
      <c r="L691" s="1"/>
    </row>
    <row r="692" spans="1:12" x14ac:dyDescent="0.25">
      <c r="A692" s="30" t="s">
        <v>60</v>
      </c>
      <c r="B692" s="30"/>
      <c r="C692" s="31"/>
      <c r="D692" s="163"/>
      <c r="E692" s="163"/>
      <c r="F692" s="32">
        <v>41599</v>
      </c>
      <c r="G692" s="46">
        <f t="shared" si="13"/>
        <v>29.049759385451818</v>
      </c>
      <c r="H692" s="37">
        <f>+H691+(J692-H691)/'IMP-ATH'!$D$2</f>
        <v>13.013865260784353</v>
      </c>
      <c r="I692" s="38">
        <f>+I691+(J692-I691)/'IMP-ATH'!$D$4</f>
        <v>43.179444994707367</v>
      </c>
      <c r="J692" s="1"/>
      <c r="K692" s="1"/>
      <c r="L692" s="1"/>
    </row>
    <row r="693" spans="1:12" x14ac:dyDescent="0.25">
      <c r="A693" s="30" t="s">
        <v>61</v>
      </c>
      <c r="B693" s="30"/>
      <c r="C693" s="31"/>
      <c r="D693" s="163"/>
      <c r="E693" s="163"/>
      <c r="F693" s="32">
        <v>41600</v>
      </c>
      <c r="G693" s="46">
        <f t="shared" si="13"/>
        <v>30.165579733923014</v>
      </c>
      <c r="H693" s="37">
        <f>+H692+(J693-H692)/'IMP-ATH'!$D$2</f>
        <v>11.154741652100874</v>
      </c>
      <c r="I693" s="38">
        <f>+I692+(J693-I692)/'IMP-ATH'!$D$4</f>
        <v>42.151362971023858</v>
      </c>
      <c r="J693" s="1"/>
      <c r="K693" s="1"/>
      <c r="L693" s="1"/>
    </row>
    <row r="694" spans="1:12" x14ac:dyDescent="0.25">
      <c r="A694" s="30" t="s">
        <v>62</v>
      </c>
      <c r="B694" s="30"/>
      <c r="C694" s="31"/>
      <c r="D694" s="163"/>
      <c r="E694" s="163"/>
      <c r="F694" s="32">
        <v>41601</v>
      </c>
      <c r="G694" s="46">
        <f>+I693-H693</f>
        <v>30.996621318922983</v>
      </c>
      <c r="H694" s="37">
        <f>+H693+(J694-H693)/'IMP-ATH'!$D$2</f>
        <v>16.032778558943605</v>
      </c>
      <c r="I694" s="38">
        <f>+I693+(J694-I693)/'IMP-ATH'!$D$4</f>
        <v>42.226354328856623</v>
      </c>
      <c r="J694" s="1">
        <v>45.301000000000002</v>
      </c>
      <c r="K694" s="1">
        <v>0.83499999999999996</v>
      </c>
      <c r="L694" s="1">
        <f>SUM(J688:J695)</f>
        <v>85.777999999999992</v>
      </c>
    </row>
    <row r="695" spans="1:12" x14ac:dyDescent="0.25">
      <c r="A695" s="30" t="s">
        <v>63</v>
      </c>
      <c r="B695" s="30"/>
      <c r="C695" s="31"/>
      <c r="D695" s="163"/>
      <c r="E695" s="163"/>
      <c r="F695" s="32">
        <v>41602</v>
      </c>
      <c r="G695" s="46">
        <f t="shared" ref="G695:G758" si="14">+I694-H694</f>
        <v>26.193575769913018</v>
      </c>
      <c r="H695" s="37">
        <f>+H694+(J695-H694)/'IMP-ATH'!$D$2</f>
        <v>13.742381621951662</v>
      </c>
      <c r="I695" s="38">
        <f>+I694+(J695-I694)/'IMP-ATH'!$D$4</f>
        <v>41.220964940074325</v>
      </c>
      <c r="J695" s="1"/>
      <c r="K695" s="1"/>
      <c r="L695" s="1"/>
    </row>
    <row r="696" spans="1:12" x14ac:dyDescent="0.25">
      <c r="A696" s="30" t="s">
        <v>58</v>
      </c>
      <c r="B696" s="30"/>
      <c r="C696" s="31"/>
      <c r="D696" s="163"/>
      <c r="E696" s="163"/>
      <c r="F696" s="32">
        <v>41603</v>
      </c>
      <c r="G696" s="46">
        <f t="shared" si="14"/>
        <v>27.478583318122663</v>
      </c>
      <c r="H696" s="37">
        <f>+H695+(J696-H695)/'IMP-ATH'!$D$2</f>
        <v>17.041898533101424</v>
      </c>
      <c r="I696" s="38">
        <f>+I695+(J696-I695)/'IMP-ATH'!$D$4</f>
        <v>41.116632441501125</v>
      </c>
      <c r="J696" s="1">
        <v>36.838999999999999</v>
      </c>
      <c r="K696" s="1">
        <v>0.875</v>
      </c>
      <c r="L696" s="1"/>
    </row>
    <row r="697" spans="1:12" x14ac:dyDescent="0.25">
      <c r="A697" s="30" t="s">
        <v>23</v>
      </c>
      <c r="B697" s="30"/>
      <c r="C697" s="31"/>
      <c r="D697" s="163"/>
      <c r="E697" s="163"/>
      <c r="F697" s="32">
        <v>41604</v>
      </c>
      <c r="G697" s="46">
        <f t="shared" si="14"/>
        <v>24.074733908399701</v>
      </c>
      <c r="H697" s="37">
        <f>+H696+(J697-H696)/'IMP-ATH'!$D$2</f>
        <v>20.216198742658364</v>
      </c>
      <c r="I697" s="38">
        <f>+I696+(J697-I696)/'IMP-ATH'!$D$4</f>
        <v>41.072474526227289</v>
      </c>
      <c r="J697" s="1">
        <v>39.262</v>
      </c>
      <c r="K697" s="1">
        <v>0.754</v>
      </c>
      <c r="L697" s="1"/>
    </row>
    <row r="698" spans="1:12" x14ac:dyDescent="0.25">
      <c r="A698" s="30" t="s">
        <v>59</v>
      </c>
      <c r="B698" s="30"/>
      <c r="C698" s="31"/>
      <c r="D698" s="163"/>
      <c r="E698" s="163"/>
      <c r="F698" s="32">
        <v>41605</v>
      </c>
      <c r="G698" s="46">
        <f t="shared" si="14"/>
        <v>20.856275783568925</v>
      </c>
      <c r="H698" s="37">
        <f>+H697+(J698-H697)/'IMP-ATH'!$D$2</f>
        <v>17.328170350850026</v>
      </c>
      <c r="I698" s="38">
        <f>+I697+(J698-I697)/'IMP-ATH'!$D$4</f>
        <v>40.094558466079022</v>
      </c>
      <c r="J698" s="1"/>
      <c r="K698" s="1"/>
      <c r="L698" s="1"/>
    </row>
    <row r="699" spans="1:12" x14ac:dyDescent="0.25">
      <c r="A699" s="30" t="s">
        <v>60</v>
      </c>
      <c r="B699" s="30"/>
      <c r="C699" s="31"/>
      <c r="D699" s="163"/>
      <c r="E699" s="163"/>
      <c r="F699" s="32">
        <v>41606</v>
      </c>
      <c r="G699" s="46">
        <f t="shared" si="14"/>
        <v>22.766388115228995</v>
      </c>
      <c r="H699" s="37">
        <f>+H698+(J699-H698)/'IMP-ATH'!$D$2</f>
        <v>14.852717443585737</v>
      </c>
      <c r="I699" s="38">
        <f>+I698+(J699-I698)/'IMP-ATH'!$D$4</f>
        <v>39.139926121648571</v>
      </c>
      <c r="J699" s="1"/>
      <c r="K699" s="1"/>
      <c r="L699" s="1"/>
    </row>
    <row r="700" spans="1:12" x14ac:dyDescent="0.25">
      <c r="A700" s="30" t="s">
        <v>61</v>
      </c>
      <c r="B700" s="30"/>
      <c r="C700" s="31"/>
      <c r="D700" s="163"/>
      <c r="E700" s="163"/>
      <c r="F700" s="32">
        <v>41607</v>
      </c>
      <c r="G700" s="46">
        <f t="shared" si="14"/>
        <v>24.287208678062832</v>
      </c>
      <c r="H700" s="37">
        <f>+H699+(J700-H699)/'IMP-ATH'!$D$2</f>
        <v>17.844472094502059</v>
      </c>
      <c r="I700" s="38">
        <f>+I699+(J700-I699)/'IMP-ATH'!$D$4</f>
        <v>39.060285023514083</v>
      </c>
      <c r="J700" s="1">
        <v>35.795000000000002</v>
      </c>
      <c r="K700" s="1">
        <v>0.78700000000000003</v>
      </c>
      <c r="L700" s="1"/>
    </row>
    <row r="701" spans="1:12" x14ac:dyDescent="0.25">
      <c r="A701" s="30" t="s">
        <v>62</v>
      </c>
      <c r="B701" s="30"/>
      <c r="C701" s="31"/>
      <c r="D701" s="163"/>
      <c r="E701" s="163"/>
      <c r="F701" s="32">
        <v>41608</v>
      </c>
      <c r="G701" s="46">
        <f t="shared" si="14"/>
        <v>21.215812929012024</v>
      </c>
      <c r="H701" s="37">
        <f>+H700+(J701-H700)/'IMP-ATH'!$D$2</f>
        <v>21.244404652430337</v>
      </c>
      <c r="I701" s="38">
        <f>+I700+(J701-I700)/'IMP-ATH'!$D$4</f>
        <v>39.121802046763747</v>
      </c>
      <c r="J701" s="1">
        <v>41.643999999999998</v>
      </c>
      <c r="K701" s="1">
        <v>0.94599999999999995</v>
      </c>
      <c r="L701" s="1">
        <f>SUM(J695:J702)</f>
        <v>199.72899999999998</v>
      </c>
    </row>
    <row r="702" spans="1:12" x14ac:dyDescent="0.25">
      <c r="A702" s="30" t="s">
        <v>63</v>
      </c>
      <c r="B702" s="30"/>
      <c r="C702" s="31"/>
      <c r="D702" s="163"/>
      <c r="E702" s="163"/>
      <c r="F702" s="32">
        <v>41609</v>
      </c>
      <c r="G702" s="46">
        <f t="shared" si="14"/>
        <v>17.877397394333411</v>
      </c>
      <c r="H702" s="37">
        <f>+H701+(J702-H701)/'IMP-ATH'!$D$2</f>
        <v>24.807918273511717</v>
      </c>
      <c r="I702" s="38">
        <f>+I701+(J702-I701)/'IMP-ATH'!$D$4</f>
        <v>39.290068664697941</v>
      </c>
      <c r="J702" s="1">
        <v>46.189</v>
      </c>
      <c r="K702" s="1">
        <v>0.96799999999999997</v>
      </c>
      <c r="L702" s="1"/>
    </row>
    <row r="703" spans="1:12" x14ac:dyDescent="0.25">
      <c r="A703" s="30" t="s">
        <v>58</v>
      </c>
      <c r="B703" s="30"/>
      <c r="C703" s="31"/>
      <c r="D703" s="163"/>
      <c r="E703" s="163"/>
      <c r="F703" s="32">
        <v>41610</v>
      </c>
      <c r="G703" s="46">
        <f t="shared" si="14"/>
        <v>14.482150391186224</v>
      </c>
      <c r="H703" s="37">
        <f>+H702+(J703-H702)/'IMP-ATH'!$D$2</f>
        <v>21.263929948724329</v>
      </c>
      <c r="I703" s="38">
        <f>+I702+(J703-I702)/'IMP-ATH'!$D$4</f>
        <v>38.354590839347992</v>
      </c>
      <c r="J703" s="1"/>
      <c r="K703" s="1"/>
      <c r="L703" s="1"/>
    </row>
    <row r="704" spans="1:12" x14ac:dyDescent="0.25">
      <c r="A704" s="30" t="s">
        <v>23</v>
      </c>
      <c r="B704" s="30"/>
      <c r="C704" s="31"/>
      <c r="D704" s="163"/>
      <c r="E704" s="163"/>
      <c r="F704" s="32">
        <v>41611</v>
      </c>
      <c r="G704" s="46">
        <f t="shared" si="14"/>
        <v>17.090660890623663</v>
      </c>
      <c r="H704" s="37">
        <f>+H703+(J704-H703)/'IMP-ATH'!$D$2</f>
        <v>18.22622567033514</v>
      </c>
      <c r="I704" s="38">
        <f>+I703+(J704-I703)/'IMP-ATH'!$D$4</f>
        <v>37.44138629555399</v>
      </c>
      <c r="J704" s="1"/>
      <c r="K704" s="1"/>
      <c r="L704" s="1"/>
    </row>
    <row r="705" spans="1:12" x14ac:dyDescent="0.25">
      <c r="A705" s="30" t="s">
        <v>59</v>
      </c>
      <c r="B705" s="30"/>
      <c r="C705" s="31"/>
      <c r="D705" s="163"/>
      <c r="E705" s="163"/>
      <c r="F705" s="32">
        <v>41612</v>
      </c>
      <c r="G705" s="46">
        <f t="shared" si="14"/>
        <v>19.21516062521885</v>
      </c>
      <c r="H705" s="37">
        <f>+H704+(J705-H704)/'IMP-ATH'!$D$2</f>
        <v>21.522764860287264</v>
      </c>
      <c r="I705" s="38">
        <f>+I704+(J705-I704)/'IMP-ATH'!$D$4</f>
        <v>37.533305669469371</v>
      </c>
      <c r="J705" s="1">
        <v>41.302</v>
      </c>
      <c r="K705" s="1">
        <v>0.92300000000000004</v>
      </c>
      <c r="L705" s="1"/>
    </row>
    <row r="706" spans="1:12" x14ac:dyDescent="0.25">
      <c r="A706" s="30" t="s">
        <v>60</v>
      </c>
      <c r="B706" s="30"/>
      <c r="C706" s="31"/>
      <c r="D706" s="163"/>
      <c r="E706" s="163"/>
      <c r="F706" s="32">
        <v>41613</v>
      </c>
      <c r="G706" s="46">
        <f t="shared" si="14"/>
        <v>16.010540809182107</v>
      </c>
      <c r="H706" s="37">
        <f>+H705+(J706-H705)/'IMP-ATH'!$D$2</f>
        <v>18.448084165960513</v>
      </c>
      <c r="I706" s="38">
        <f>+I705+(J706-I705)/'IMP-ATH'!$D$4</f>
        <v>36.639655534482003</v>
      </c>
      <c r="J706" s="1"/>
      <c r="K706" s="1"/>
      <c r="L706" s="1"/>
    </row>
    <row r="707" spans="1:12" x14ac:dyDescent="0.25">
      <c r="A707" s="30" t="s">
        <v>61</v>
      </c>
      <c r="B707" s="30"/>
      <c r="C707" s="31"/>
      <c r="D707" s="163"/>
      <c r="E707" s="163"/>
      <c r="F707" s="32">
        <v>41614</v>
      </c>
      <c r="G707" s="46">
        <f t="shared" si="14"/>
        <v>18.19157136852149</v>
      </c>
      <c r="H707" s="37">
        <f>+H706+(J707-H706)/'IMP-ATH'!$D$2</f>
        <v>15.812643570823298</v>
      </c>
      <c r="I707" s="38">
        <f>+I706+(J707-I706)/'IMP-ATH'!$D$4</f>
        <v>35.767282783661003</v>
      </c>
      <c r="J707" s="1"/>
      <c r="K707" s="1"/>
      <c r="L707" s="1"/>
    </row>
    <row r="708" spans="1:12" x14ac:dyDescent="0.25">
      <c r="A708" s="30" t="s">
        <v>62</v>
      </c>
      <c r="B708" s="30"/>
      <c r="C708" s="31"/>
      <c r="D708" s="163"/>
      <c r="E708" s="163"/>
      <c r="F708" s="32">
        <v>41615</v>
      </c>
      <c r="G708" s="46">
        <f t="shared" si="14"/>
        <v>19.954639212837705</v>
      </c>
      <c r="H708" s="37">
        <f>+H707+(J708-H707)/'IMP-ATH'!$D$2</f>
        <v>19.715837346419971</v>
      </c>
      <c r="I708" s="38">
        <f>+I707+(J708-I707)/'IMP-ATH'!$D$4</f>
        <v>35.942704622145264</v>
      </c>
      <c r="J708" s="1">
        <v>43.134999999999998</v>
      </c>
      <c r="K708" s="1">
        <v>0.88900000000000001</v>
      </c>
      <c r="L708" s="1">
        <f>SUM(J702:J709)</f>
        <v>216.01</v>
      </c>
    </row>
    <row r="709" spans="1:12" x14ac:dyDescent="0.25">
      <c r="A709" s="30" t="s">
        <v>63</v>
      </c>
      <c r="B709" s="30"/>
      <c r="C709" s="31"/>
      <c r="D709" s="163"/>
      <c r="E709" s="163"/>
      <c r="F709" s="32">
        <v>41616</v>
      </c>
      <c r="G709" s="46">
        <f t="shared" si="14"/>
        <v>16.226867275725294</v>
      </c>
      <c r="H709" s="37">
        <f>+H708+(J709-H708)/'IMP-ATH'!$D$2</f>
        <v>29.097003439788544</v>
      </c>
      <c r="I709" s="38">
        <f>+I708+(J709-I708)/'IMP-ATH'!$D$4</f>
        <v>37.119878321617996</v>
      </c>
      <c r="J709" s="1">
        <v>85.384</v>
      </c>
      <c r="K709" s="1">
        <v>0.90900000000000003</v>
      </c>
      <c r="L709" s="1"/>
    </row>
    <row r="710" spans="1:12" x14ac:dyDescent="0.25">
      <c r="A710" s="30" t="s">
        <v>58</v>
      </c>
      <c r="B710" s="30"/>
      <c r="C710" s="31"/>
      <c r="D710" s="163"/>
      <c r="E710" s="163"/>
      <c r="F710" s="32">
        <v>41617</v>
      </c>
      <c r="G710" s="46">
        <f t="shared" si="14"/>
        <v>8.022874881829452</v>
      </c>
      <c r="H710" s="37">
        <f>+H709+(J710-H709)/'IMP-ATH'!$D$2</f>
        <v>24.940288662675897</v>
      </c>
      <c r="I710" s="38">
        <f>+I709+(J710-I709)/'IMP-ATH'!$D$4</f>
        <v>36.236071694912809</v>
      </c>
      <c r="J710" s="1"/>
      <c r="K710" s="1"/>
      <c r="L710" s="1"/>
    </row>
    <row r="711" spans="1:12" x14ac:dyDescent="0.25">
      <c r="A711" s="30" t="s">
        <v>23</v>
      </c>
      <c r="B711" s="30"/>
      <c r="C711" s="31"/>
      <c r="D711" s="163"/>
      <c r="E711" s="163"/>
      <c r="F711" s="32">
        <v>41618</v>
      </c>
      <c r="G711" s="46">
        <f t="shared" si="14"/>
        <v>11.295783032236912</v>
      </c>
      <c r="H711" s="37">
        <f>+H710+(J711-H710)/'IMP-ATH'!$D$2</f>
        <v>21.377390282293625</v>
      </c>
      <c r="I711" s="38">
        <f>+I710+(J711-I710)/'IMP-ATH'!$D$4</f>
        <v>35.373308083129167</v>
      </c>
      <c r="J711" s="1"/>
      <c r="K711" s="1"/>
      <c r="L711" s="1"/>
    </row>
    <row r="712" spans="1:12" x14ac:dyDescent="0.25">
      <c r="A712" s="30" t="s">
        <v>59</v>
      </c>
      <c r="B712" s="30"/>
      <c r="C712" s="31"/>
      <c r="D712" s="163"/>
      <c r="E712" s="163"/>
      <c r="F712" s="32">
        <v>41619</v>
      </c>
      <c r="G712" s="46">
        <f t="shared" si="14"/>
        <v>13.995917800835542</v>
      </c>
      <c r="H712" s="37">
        <f>+H711+(J712-H711)/'IMP-ATH'!$D$2</f>
        <v>23.684620241965963</v>
      </c>
      <c r="I712" s="38">
        <f>+I711+(J712-I711)/'IMP-ATH'!$D$4</f>
        <v>35.424610271626094</v>
      </c>
      <c r="J712" s="1">
        <v>37.527999999999999</v>
      </c>
      <c r="K712" s="1">
        <v>0.81899999999999995</v>
      </c>
      <c r="L712" s="1"/>
    </row>
    <row r="713" spans="1:12" x14ac:dyDescent="0.25">
      <c r="A713" s="30" t="s">
        <v>60</v>
      </c>
      <c r="B713" s="30"/>
      <c r="C713" s="31"/>
      <c r="D713" s="163"/>
      <c r="E713" s="163"/>
      <c r="F713" s="32">
        <v>41620</v>
      </c>
      <c r="G713" s="46">
        <f t="shared" si="14"/>
        <v>11.739990029660131</v>
      </c>
      <c r="H713" s="37">
        <f>+H712+(J713-H712)/'IMP-ATH'!$D$2</f>
        <v>20.301103064542254</v>
      </c>
      <c r="I713" s="38">
        <f>+I712+(J713-I712)/'IMP-ATH'!$D$4</f>
        <v>34.581167169920711</v>
      </c>
      <c r="J713" s="1"/>
      <c r="K713" s="1"/>
      <c r="L713" s="1"/>
    </row>
    <row r="714" spans="1:12" x14ac:dyDescent="0.25">
      <c r="A714" s="30" t="s">
        <v>61</v>
      </c>
      <c r="B714" s="30"/>
      <c r="C714" s="31"/>
      <c r="D714" s="163"/>
      <c r="E714" s="163"/>
      <c r="F714" s="32">
        <v>41621</v>
      </c>
      <c r="G714" s="46">
        <f t="shared" si="14"/>
        <v>14.280064105378457</v>
      </c>
      <c r="H714" s="37">
        <f>+H713+(J714-H713)/'IMP-ATH'!$D$2</f>
        <v>29.987374055321929</v>
      </c>
      <c r="I714" s="38">
        <f>+I713+(J714-I713)/'IMP-ATH'!$D$4</f>
        <v>35.855544142065455</v>
      </c>
      <c r="J714" s="1">
        <v>88.105000000000004</v>
      </c>
      <c r="K714" s="1">
        <v>0.875</v>
      </c>
      <c r="L714" s="1"/>
    </row>
    <row r="715" spans="1:12" x14ac:dyDescent="0.25">
      <c r="A715" s="30" t="s">
        <v>62</v>
      </c>
      <c r="B715" s="30"/>
      <c r="C715" s="31"/>
      <c r="D715" s="163"/>
      <c r="E715" s="163"/>
      <c r="F715" s="32">
        <v>41622</v>
      </c>
      <c r="G715" s="46">
        <f t="shared" si="14"/>
        <v>5.8681700867435254</v>
      </c>
      <c r="H715" s="37">
        <f>+H714+(J715-H714)/'IMP-ATH'!$D$2</f>
        <v>31.951177761704511</v>
      </c>
      <c r="I715" s="38">
        <f>+I714+(J715-I714)/'IMP-ATH'!$D$4</f>
        <v>36.043126424397229</v>
      </c>
      <c r="J715" s="1">
        <v>43.734000000000002</v>
      </c>
      <c r="K715" s="1">
        <v>0.90700000000000003</v>
      </c>
      <c r="L715" s="1">
        <f>SUM(J709:J716)</f>
        <v>254.751</v>
      </c>
    </row>
    <row r="716" spans="1:12" x14ac:dyDescent="0.25">
      <c r="A716" s="30" t="s">
        <v>63</v>
      </c>
      <c r="B716" s="30"/>
      <c r="C716" s="31"/>
      <c r="D716" s="163"/>
      <c r="E716" s="163"/>
      <c r="F716" s="32">
        <v>41623</v>
      </c>
      <c r="G716" s="46">
        <f t="shared" si="14"/>
        <v>4.0919486626927188</v>
      </c>
      <c r="H716" s="37">
        <f>+H715+(J716-H715)/'IMP-ATH'!$D$2</f>
        <v>27.386723795746725</v>
      </c>
      <c r="I716" s="38">
        <f>+I715+(J716-I715)/'IMP-ATH'!$D$4</f>
        <v>35.184956747625868</v>
      </c>
      <c r="J716" s="1"/>
      <c r="K716" s="1"/>
      <c r="L716" s="1"/>
    </row>
    <row r="717" spans="1:12" x14ac:dyDescent="0.25">
      <c r="A717" s="30" t="s">
        <v>58</v>
      </c>
      <c r="B717" s="30"/>
      <c r="C717" s="31"/>
      <c r="D717" s="163"/>
      <c r="E717" s="163"/>
      <c r="F717" s="32">
        <v>41624</v>
      </c>
      <c r="G717" s="46">
        <f t="shared" si="14"/>
        <v>7.7982329518791431</v>
      </c>
      <c r="H717" s="37">
        <f>+H716+(J717-H716)/'IMP-ATH'!$D$2</f>
        <v>31.00733468206862</v>
      </c>
      <c r="I717" s="38">
        <f>+I716+(J717-I716)/'IMP-ATH'!$D$4</f>
        <v>35.602719682206207</v>
      </c>
      <c r="J717" s="1">
        <v>52.731000000000002</v>
      </c>
      <c r="K717" s="1">
        <v>0.91600000000000004</v>
      </c>
      <c r="L717" s="1"/>
    </row>
    <row r="718" spans="1:12" x14ac:dyDescent="0.25">
      <c r="A718" s="30" t="s">
        <v>23</v>
      </c>
      <c r="B718" s="30"/>
      <c r="C718" s="31"/>
      <c r="D718" s="163"/>
      <c r="E718" s="163"/>
      <c r="F718" s="32">
        <v>41625</v>
      </c>
      <c r="G718" s="46">
        <f t="shared" si="14"/>
        <v>4.5953850001375862</v>
      </c>
      <c r="H718" s="37">
        <f>+H717+(J718-H717)/'IMP-ATH'!$D$2</f>
        <v>26.577715441773101</v>
      </c>
      <c r="I718" s="38">
        <f>+I717+(J718-I717)/'IMP-ATH'!$D$4</f>
        <v>34.755035880248919</v>
      </c>
      <c r="J718" s="1"/>
      <c r="K718" s="1"/>
      <c r="L718" s="1"/>
    </row>
    <row r="719" spans="1:12" x14ac:dyDescent="0.25">
      <c r="A719" s="30" t="s">
        <v>59</v>
      </c>
      <c r="B719" s="30"/>
      <c r="C719" s="31"/>
      <c r="D719" s="163"/>
      <c r="E719" s="163"/>
      <c r="F719" s="32">
        <v>41626</v>
      </c>
      <c r="G719" s="46">
        <f t="shared" si="14"/>
        <v>8.1773204384758174</v>
      </c>
      <c r="H719" s="37">
        <f>+H718+(J719-H718)/'IMP-ATH'!$D$2</f>
        <v>30.633327521519803</v>
      </c>
      <c r="I719" s="38">
        <f>+I718+(J719-I718)/'IMP-ATH'!$D$4</f>
        <v>35.236273121195374</v>
      </c>
      <c r="J719" s="1">
        <v>54.966999999999999</v>
      </c>
      <c r="K719" s="1">
        <v>0.90100000000000002</v>
      </c>
      <c r="L719" s="1"/>
    </row>
    <row r="720" spans="1:12" x14ac:dyDescent="0.25">
      <c r="A720" s="30" t="s">
        <v>60</v>
      </c>
      <c r="B720" s="30"/>
      <c r="C720" s="31"/>
      <c r="D720" s="163"/>
      <c r="E720" s="163"/>
      <c r="F720" s="32">
        <v>41627</v>
      </c>
      <c r="G720" s="46">
        <f t="shared" si="14"/>
        <v>4.6029455996755715</v>
      </c>
      <c r="H720" s="37">
        <f>+H719+(J720-H719)/'IMP-ATH'!$D$2</f>
        <v>26.257137875588402</v>
      </c>
      <c r="I720" s="38">
        <f>+I719+(J720-I719)/'IMP-ATH'!$D$4</f>
        <v>34.397314237357392</v>
      </c>
      <c r="J720" s="1"/>
      <c r="K720" s="1"/>
      <c r="L720" s="1"/>
    </row>
    <row r="721" spans="1:12" x14ac:dyDescent="0.25">
      <c r="A721" s="30" t="s">
        <v>61</v>
      </c>
      <c r="B721" s="30"/>
      <c r="C721" s="31"/>
      <c r="D721" s="163"/>
      <c r="E721" s="163"/>
      <c r="F721" s="32">
        <v>41628</v>
      </c>
      <c r="G721" s="46">
        <f t="shared" si="14"/>
        <v>8.1401763617689902</v>
      </c>
      <c r="H721" s="37">
        <f>+H720+(J721-H720)/'IMP-ATH'!$D$2</f>
        <v>28.880689607647202</v>
      </c>
      <c r="I721" s="38">
        <f>+I720+(J721-I720)/'IMP-ATH'!$D$4</f>
        <v>34.640759136467928</v>
      </c>
      <c r="J721" s="1">
        <v>44.622</v>
      </c>
      <c r="K721" s="1">
        <v>0.87</v>
      </c>
      <c r="L721" s="1"/>
    </row>
    <row r="722" spans="1:12" x14ac:dyDescent="0.25">
      <c r="A722" s="30" t="s">
        <v>62</v>
      </c>
      <c r="B722" s="30"/>
      <c r="C722" s="31"/>
      <c r="D722" s="163"/>
      <c r="E722" s="163"/>
      <c r="F722" s="32">
        <v>41629</v>
      </c>
      <c r="G722" s="46">
        <f t="shared" si="14"/>
        <v>5.7600695288207255</v>
      </c>
      <c r="H722" s="37">
        <f>+H721+(J722-H721)/'IMP-ATH'!$D$2</f>
        <v>24.754876806554744</v>
      </c>
      <c r="I722" s="38">
        <f>+I721+(J722-I721)/'IMP-ATH'!$D$4</f>
        <v>33.815979157028217</v>
      </c>
      <c r="J722" s="1"/>
      <c r="K722" s="1"/>
      <c r="L722" s="1">
        <f>SUM(J716:J723)</f>
        <v>225.89599999999999</v>
      </c>
    </row>
    <row r="723" spans="1:12" x14ac:dyDescent="0.25">
      <c r="A723" s="30" t="s">
        <v>63</v>
      </c>
      <c r="B723" s="30"/>
      <c r="C723" s="31"/>
      <c r="D723" s="163"/>
      <c r="E723" s="163"/>
      <c r="F723" s="32">
        <v>41630</v>
      </c>
      <c r="G723" s="46">
        <f t="shared" si="14"/>
        <v>9.0611023504734725</v>
      </c>
      <c r="H723" s="37">
        <f>+H722+(J723-H722)/'IMP-ATH'!$D$2</f>
        <v>31.729322977046923</v>
      </c>
      <c r="I723" s="38">
        <f>+I722+(J723-I722)/'IMP-ATH'!$D$4</f>
        <v>34.762646319956119</v>
      </c>
      <c r="J723" s="1">
        <v>73.575999999999993</v>
      </c>
      <c r="K723" s="1">
        <v>0.86299999999999999</v>
      </c>
      <c r="L723" s="1"/>
    </row>
    <row r="724" spans="1:12" x14ac:dyDescent="0.25">
      <c r="A724" s="30" t="s">
        <v>58</v>
      </c>
      <c r="B724" s="30"/>
      <c r="C724" s="31"/>
      <c r="D724" s="163"/>
      <c r="E724" s="163"/>
      <c r="F724" s="32">
        <v>41631</v>
      </c>
      <c r="G724" s="46">
        <f t="shared" si="14"/>
        <v>3.0333233429091955</v>
      </c>
      <c r="H724" s="37">
        <f>+H723+(J724-H723)/'IMP-ATH'!$D$2</f>
        <v>27.196562551754504</v>
      </c>
      <c r="I724" s="38">
        <f>+I723+(J724-I723)/'IMP-ATH'!$D$4</f>
        <v>33.934964264719071</v>
      </c>
      <c r="J724" s="1"/>
      <c r="K724" s="1"/>
      <c r="L724" s="1"/>
    </row>
    <row r="725" spans="1:12" x14ac:dyDescent="0.25">
      <c r="A725" s="30" t="s">
        <v>23</v>
      </c>
      <c r="B725" s="30"/>
      <c r="C725" s="31"/>
      <c r="D725" s="163"/>
      <c r="E725" s="163"/>
      <c r="F725" s="32">
        <v>41632</v>
      </c>
      <c r="G725" s="46">
        <f t="shared" si="14"/>
        <v>6.738401712964567</v>
      </c>
      <c r="H725" s="37">
        <f>+H724+(J725-H724)/'IMP-ATH'!$D$2</f>
        <v>23.311339330075288</v>
      </c>
      <c r="I725" s="38">
        <f>+I724+(J725-I724)/'IMP-ATH'!$D$4</f>
        <v>33.126988925082905</v>
      </c>
      <c r="J725" s="1"/>
      <c r="K725" s="1"/>
      <c r="L725" s="1"/>
    </row>
    <row r="726" spans="1:12" x14ac:dyDescent="0.25">
      <c r="A726" s="30" t="s">
        <v>59</v>
      </c>
      <c r="B726" s="30"/>
      <c r="C726" s="31"/>
      <c r="D726" s="163"/>
      <c r="E726" s="163"/>
      <c r="F726" s="32">
        <v>41633</v>
      </c>
      <c r="G726" s="46">
        <f t="shared" si="14"/>
        <v>9.815649595007617</v>
      </c>
      <c r="H726" s="37">
        <f>+H725+(J726-H725)/'IMP-ATH'!$D$2</f>
        <v>27.78371942577882</v>
      </c>
      <c r="I726" s="38">
        <f>+I725+(J726-I725)/'IMP-ATH'!$D$4</f>
        <v>33.638679664961884</v>
      </c>
      <c r="J726" s="1">
        <v>54.618000000000002</v>
      </c>
      <c r="K726" s="1">
        <v>0.90700000000000003</v>
      </c>
      <c r="L726" s="1"/>
    </row>
    <row r="727" spans="1:12" x14ac:dyDescent="0.25">
      <c r="A727" s="30" t="s">
        <v>60</v>
      </c>
      <c r="B727" s="30"/>
      <c r="C727" s="31"/>
      <c r="D727" s="163"/>
      <c r="E727" s="163"/>
      <c r="F727" s="32">
        <v>41634</v>
      </c>
      <c r="G727" s="46">
        <f t="shared" si="14"/>
        <v>5.8549602391830646</v>
      </c>
      <c r="H727" s="37">
        <f>+H726+(J727-H726)/'IMP-ATH'!$D$2</f>
        <v>31.764902364953276</v>
      </c>
      <c r="I727" s="38">
        <f>+I726+(J727-I726)/'IMP-ATH'!$D$4</f>
        <v>34.162806339605652</v>
      </c>
      <c r="J727" s="1">
        <v>55.652000000000001</v>
      </c>
      <c r="K727" s="1">
        <v>0.93300000000000005</v>
      </c>
      <c r="L727" s="1"/>
    </row>
    <row r="728" spans="1:12" x14ac:dyDescent="0.25">
      <c r="A728" s="30" t="s">
        <v>61</v>
      </c>
      <c r="B728" s="30"/>
      <c r="C728" s="31"/>
      <c r="D728" s="163"/>
      <c r="E728" s="163"/>
      <c r="F728" s="32">
        <v>41635</v>
      </c>
      <c r="G728" s="46">
        <f t="shared" si="14"/>
        <v>2.397903974652376</v>
      </c>
      <c r="H728" s="37">
        <f>+H727+(J728-H727)/'IMP-ATH'!$D$2</f>
        <v>27.227059169959951</v>
      </c>
      <c r="I728" s="38">
        <f>+I727+(J728-I727)/'IMP-ATH'!$D$4</f>
        <v>33.349406188662662</v>
      </c>
      <c r="J728" s="1"/>
      <c r="K728" s="1"/>
      <c r="L728" s="1"/>
    </row>
    <row r="729" spans="1:12" x14ac:dyDescent="0.25">
      <c r="A729" s="30" t="s">
        <v>62</v>
      </c>
      <c r="B729" s="30"/>
      <c r="C729" s="31"/>
      <c r="D729" s="163"/>
      <c r="E729" s="163"/>
      <c r="F729" s="32">
        <v>41636</v>
      </c>
      <c r="G729" s="46">
        <f t="shared" si="14"/>
        <v>6.1223470187027118</v>
      </c>
      <c r="H729" s="37">
        <f>+H728+(J729-H728)/'IMP-ATH'!$D$2</f>
        <v>30.765336431394243</v>
      </c>
      <c r="I729" s="38">
        <f>+I728+(J729-I728)/'IMP-ATH'!$D$4</f>
        <v>33.793348898456408</v>
      </c>
      <c r="J729" s="1">
        <v>51.994999999999997</v>
      </c>
      <c r="K729" s="1">
        <v>0.88200000000000001</v>
      </c>
      <c r="L729" s="1">
        <f>SUM(J723:J730)</f>
        <v>293.327</v>
      </c>
    </row>
    <row r="730" spans="1:12" x14ac:dyDescent="0.25">
      <c r="A730" s="30" t="s">
        <v>63</v>
      </c>
      <c r="B730" s="30"/>
      <c r="C730" s="31"/>
      <c r="D730" s="163"/>
      <c r="E730" s="163"/>
      <c r="F730" s="32">
        <v>41637</v>
      </c>
      <c r="G730" s="46">
        <f t="shared" si="14"/>
        <v>3.0280124670621653</v>
      </c>
      <c r="H730" s="37">
        <f>+H729+(J730-H729)/'IMP-ATH'!$D$2</f>
        <v>34.582574084052204</v>
      </c>
      <c r="I730" s="38">
        <f>+I729+(J730-I729)/'IMP-ATH'!$D$4</f>
        <v>34.357459638969353</v>
      </c>
      <c r="J730" s="1">
        <v>57.485999999999997</v>
      </c>
      <c r="K730" s="1">
        <v>0.96099999999999997</v>
      </c>
      <c r="L730" s="1"/>
    </row>
    <row r="731" spans="1:12" x14ac:dyDescent="0.25">
      <c r="A731" s="30" t="s">
        <v>58</v>
      </c>
      <c r="B731" s="30"/>
      <c r="C731" s="31"/>
      <c r="D731" s="163"/>
      <c r="E731" s="163"/>
      <c r="F731" s="32">
        <v>41638</v>
      </c>
      <c r="G731" s="46">
        <f t="shared" si="14"/>
        <v>-0.22511444508285194</v>
      </c>
      <c r="H731" s="37">
        <f>+H730+(J731-H730)/'IMP-ATH'!$D$2</f>
        <v>35.809920643473319</v>
      </c>
      <c r="I731" s="38">
        <f>+I730+(J731-I730)/'IMP-ATH'!$D$4</f>
        <v>34.567377266612937</v>
      </c>
      <c r="J731" s="1">
        <v>43.173999999999999</v>
      </c>
      <c r="K731" s="1">
        <v>0.86399999999999999</v>
      </c>
      <c r="L731" s="1"/>
    </row>
    <row r="732" spans="1:12" x14ac:dyDescent="0.25">
      <c r="A732" s="30" t="s">
        <v>23</v>
      </c>
      <c r="B732" s="30"/>
      <c r="C732" s="31"/>
      <c r="D732" s="163"/>
      <c r="E732" s="163"/>
      <c r="F732" s="32">
        <v>41639</v>
      </c>
      <c r="G732" s="46">
        <f t="shared" si="14"/>
        <v>-1.2425433768603824</v>
      </c>
      <c r="H732" s="37">
        <f>+H731+(J732-H731)/'IMP-ATH'!$D$2</f>
        <v>30.694217694405701</v>
      </c>
      <c r="I732" s="38">
        <f>+I731+(J732-I731)/'IMP-ATH'!$D$4</f>
        <v>33.744344474550722</v>
      </c>
      <c r="J732" s="1"/>
      <c r="K732" s="1"/>
      <c r="L732" s="1"/>
    </row>
    <row r="733" spans="1:12" x14ac:dyDescent="0.25">
      <c r="A733" s="30" t="s">
        <v>59</v>
      </c>
      <c r="B733" s="30"/>
      <c r="C733" s="31"/>
      <c r="D733" s="163"/>
      <c r="E733" s="163"/>
      <c r="F733" s="32">
        <v>41640</v>
      </c>
      <c r="G733" s="46">
        <f t="shared" si="14"/>
        <v>3.0501267801450211</v>
      </c>
      <c r="H733" s="37">
        <f>+H732+(J733-H732)/'IMP-ATH'!$D$2</f>
        <v>33.923615166633461</v>
      </c>
      <c r="I733" s="38">
        <f>+I732+(J733-I732)/'IMP-ATH'!$D$4</f>
        <v>34.209955320394755</v>
      </c>
      <c r="J733" s="1">
        <v>53.3</v>
      </c>
      <c r="K733" s="1">
        <v>0.97</v>
      </c>
      <c r="L733" s="1"/>
    </row>
    <row r="734" spans="1:12" x14ac:dyDescent="0.25">
      <c r="A734" s="30" t="s">
        <v>60</v>
      </c>
      <c r="B734" s="30"/>
      <c r="C734" s="31"/>
      <c r="D734" s="163"/>
      <c r="E734" s="163"/>
      <c r="F734" s="32">
        <v>41641</v>
      </c>
      <c r="G734" s="46">
        <f t="shared" si="14"/>
        <v>0.2863401537612944</v>
      </c>
      <c r="H734" s="37">
        <f>+H733+(J734-H733)/'IMP-ATH'!$D$2</f>
        <v>36.748812999971541</v>
      </c>
      <c r="I734" s="38">
        <f>+I733+(J734-I733)/'IMP-ATH'!$D$4</f>
        <v>34.674004003242501</v>
      </c>
      <c r="J734" s="1">
        <v>53.7</v>
      </c>
      <c r="K734" s="1">
        <v>0.76800000000000002</v>
      </c>
      <c r="L734" s="1"/>
    </row>
    <row r="735" spans="1:12" x14ac:dyDescent="0.25">
      <c r="A735" s="30" t="s">
        <v>61</v>
      </c>
      <c r="B735" s="30"/>
      <c r="C735" s="31"/>
      <c r="D735" s="163"/>
      <c r="E735" s="163"/>
      <c r="F735" s="32">
        <v>41642</v>
      </c>
      <c r="G735" s="46">
        <f t="shared" si="14"/>
        <v>-2.0748089967290397</v>
      </c>
      <c r="H735" s="37">
        <f>+H734+(J735-H734)/'IMP-ATH'!$D$2</f>
        <v>31.498982571404177</v>
      </c>
      <c r="I735" s="38">
        <f>+I734+(J735-I734)/'IMP-ATH'!$D$4</f>
        <v>33.848432479355772</v>
      </c>
      <c r="J735" s="1"/>
      <c r="K735" s="1"/>
      <c r="L735" s="1"/>
    </row>
    <row r="736" spans="1:12" x14ac:dyDescent="0.25">
      <c r="A736" s="30" t="s">
        <v>62</v>
      </c>
      <c r="B736" s="40"/>
      <c r="C736" s="31"/>
      <c r="D736" s="163"/>
      <c r="E736" s="163"/>
      <c r="F736" s="32">
        <v>41643</v>
      </c>
      <c r="G736" s="46">
        <f t="shared" si="14"/>
        <v>2.3494499079515947</v>
      </c>
      <c r="H736" s="37">
        <f>+H735+(J736-H735)/'IMP-ATH'!$D$2</f>
        <v>33.006842204060725</v>
      </c>
      <c r="I736" s="38">
        <f>+I735+(J736-I735)/'IMP-ATH'!$D$4</f>
        <v>34.043803134609206</v>
      </c>
      <c r="J736" s="1">
        <v>42.054000000000002</v>
      </c>
      <c r="K736" s="1">
        <v>0.874</v>
      </c>
      <c r="L736" s="1">
        <f>SUM(J730:J737)</f>
        <v>249.71399999999997</v>
      </c>
    </row>
    <row r="737" spans="1:12" x14ac:dyDescent="0.25">
      <c r="A737" s="30" t="s">
        <v>63</v>
      </c>
      <c r="B737" s="40"/>
      <c r="C737" s="31"/>
      <c r="D737" s="163"/>
      <c r="E737" s="163"/>
      <c r="F737" s="32">
        <v>41644</v>
      </c>
      <c r="G737" s="46">
        <f t="shared" si="14"/>
        <v>1.0369609305484815</v>
      </c>
      <c r="H737" s="37">
        <f>+H736+(J737-H736)/'IMP-ATH'!$D$2</f>
        <v>28.291579032052049</v>
      </c>
      <c r="I737" s="38">
        <f>+I736+(J737-I736)/'IMP-ATH'!$D$4</f>
        <v>33.233236393308985</v>
      </c>
      <c r="J737" s="1"/>
      <c r="K737" s="1"/>
      <c r="L737" s="1"/>
    </row>
    <row r="738" spans="1:12" x14ac:dyDescent="0.25">
      <c r="A738" s="30" t="s">
        <v>58</v>
      </c>
      <c r="B738" s="40"/>
      <c r="C738" s="31"/>
      <c r="D738" s="163"/>
      <c r="E738" s="163"/>
      <c r="F738" s="32">
        <v>41645</v>
      </c>
      <c r="G738" s="46">
        <f t="shared" si="14"/>
        <v>4.9416573612569366</v>
      </c>
      <c r="H738" s="37">
        <f>+H737+(J738-H737)/'IMP-ATH'!$D$2</f>
        <v>31.1070677417589</v>
      </c>
      <c r="I738" s="38">
        <f>+I737+(J738-I737)/'IMP-ATH'!$D$4</f>
        <v>33.584826002992102</v>
      </c>
      <c r="J738" s="1">
        <v>48</v>
      </c>
      <c r="K738" s="1">
        <v>0.996</v>
      </c>
      <c r="L738" s="1"/>
    </row>
    <row r="739" spans="1:12" x14ac:dyDescent="0.25">
      <c r="A739" s="30" t="s">
        <v>23</v>
      </c>
      <c r="B739" s="40"/>
      <c r="C739" s="31"/>
      <c r="D739" s="163"/>
      <c r="E739" s="163"/>
      <c r="F739" s="32">
        <v>41646</v>
      </c>
      <c r="G739" s="46">
        <f t="shared" si="14"/>
        <v>2.4777582612332019</v>
      </c>
      <c r="H739" s="37">
        <f>+H738+(J739-H738)/'IMP-ATH'!$D$2</f>
        <v>26.663200921507631</v>
      </c>
      <c r="I739" s="38">
        <f>+I738+(J739-I738)/'IMP-ATH'!$D$4</f>
        <v>32.78518728863515</v>
      </c>
      <c r="J739" s="1"/>
      <c r="K739" s="1"/>
      <c r="L739" s="1"/>
    </row>
    <row r="740" spans="1:12" x14ac:dyDescent="0.25">
      <c r="A740" s="30" t="s">
        <v>59</v>
      </c>
      <c r="B740" s="40"/>
      <c r="C740" s="31"/>
      <c r="D740" s="163"/>
      <c r="E740" s="163"/>
      <c r="F740" s="32">
        <v>41647</v>
      </c>
      <c r="G740" s="46">
        <f t="shared" si="14"/>
        <v>6.1219863671275192</v>
      </c>
      <c r="H740" s="37">
        <f>+H739+(J740-H739)/'IMP-ATH'!$D$2</f>
        <v>30.311315075577969</v>
      </c>
      <c r="I740" s="38">
        <f>+I739+(J740-I739)/'IMP-ATH'!$D$4</f>
        <v>33.247444734143841</v>
      </c>
      <c r="J740" s="1">
        <v>52.2</v>
      </c>
      <c r="K740" s="1">
        <v>0.93700000000000006</v>
      </c>
      <c r="L740" s="1"/>
    </row>
    <row r="741" spans="1:12" x14ac:dyDescent="0.25">
      <c r="A741" s="30" t="s">
        <v>60</v>
      </c>
      <c r="B741" s="40"/>
      <c r="C741" s="31"/>
      <c r="D741" s="163"/>
      <c r="E741" s="163"/>
      <c r="F741" s="32">
        <v>41648</v>
      </c>
      <c r="G741" s="46">
        <f t="shared" si="14"/>
        <v>2.9361296585658714</v>
      </c>
      <c r="H741" s="37">
        <f>+H740+(J741-H740)/'IMP-ATH'!$D$2</f>
        <v>25.981127207638259</v>
      </c>
      <c r="I741" s="38">
        <f>+I740+(J741-I740)/'IMP-ATH'!$D$4</f>
        <v>32.455838907140418</v>
      </c>
      <c r="J741" s="1"/>
      <c r="K741" s="1"/>
      <c r="L741" s="1"/>
    </row>
    <row r="742" spans="1:12" x14ac:dyDescent="0.25">
      <c r="A742" s="30" t="s">
        <v>61</v>
      </c>
      <c r="B742" s="40"/>
      <c r="C742" s="31"/>
      <c r="D742" s="163"/>
      <c r="E742" s="163"/>
      <c r="F742" s="32">
        <v>41649</v>
      </c>
      <c r="G742" s="46">
        <f t="shared" si="14"/>
        <v>6.4747116995021585</v>
      </c>
      <c r="H742" s="37">
        <f>+H741+(J742-H741)/'IMP-ATH'!$D$2</f>
        <v>22.269537606547079</v>
      </c>
      <c r="I742" s="38">
        <f>+I741+(J742-I741)/'IMP-ATH'!$D$4</f>
        <v>31.683080837922788</v>
      </c>
      <c r="J742" s="1"/>
      <c r="K742" s="1"/>
      <c r="L742" s="1"/>
    </row>
    <row r="743" spans="1:12" x14ac:dyDescent="0.25">
      <c r="A743" s="30" t="s">
        <v>62</v>
      </c>
      <c r="B743" s="40"/>
      <c r="C743" s="31"/>
      <c r="D743" s="163"/>
      <c r="E743" s="163"/>
      <c r="F743" s="32">
        <v>41650</v>
      </c>
      <c r="G743" s="46">
        <f t="shared" si="14"/>
        <v>9.4135432313757086</v>
      </c>
      <c r="H743" s="37">
        <f>+H742+(J743-H742)/'IMP-ATH'!$D$2</f>
        <v>37.931032234183213</v>
      </c>
      <c r="I743" s="38">
        <f>+I742+(J743-I742)/'IMP-ATH'!$D$4</f>
        <v>34.069197960829385</v>
      </c>
      <c r="J743" s="1">
        <v>131.9</v>
      </c>
      <c r="K743" s="1">
        <v>0.876</v>
      </c>
      <c r="L743" s="1">
        <f>SUM(J737:J744)</f>
        <v>232.10000000000002</v>
      </c>
    </row>
    <row r="744" spans="1:12" x14ac:dyDescent="0.25">
      <c r="A744" s="30" t="s">
        <v>63</v>
      </c>
      <c r="B744" s="40"/>
      <c r="C744" s="31"/>
      <c r="D744" s="163"/>
      <c r="E744" s="163"/>
      <c r="F744" s="32">
        <v>41651</v>
      </c>
      <c r="G744" s="46">
        <f t="shared" si="14"/>
        <v>-3.8618342733538285</v>
      </c>
      <c r="H744" s="37">
        <f>+H743+(J744-H743)/'IMP-ATH'!$D$2</f>
        <v>32.51231334358561</v>
      </c>
      <c r="I744" s="38">
        <f>+I743+(J744-I743)/'IMP-ATH'!$D$4</f>
        <v>33.258026580809634</v>
      </c>
      <c r="J744" s="1"/>
      <c r="K744" s="1"/>
      <c r="L744" s="1"/>
    </row>
    <row r="745" spans="1:12" x14ac:dyDescent="0.25">
      <c r="A745" s="30" t="s">
        <v>58</v>
      </c>
      <c r="B745" s="40"/>
      <c r="C745" s="31"/>
      <c r="D745" s="163"/>
      <c r="E745" s="163"/>
      <c r="F745" s="32">
        <v>41652</v>
      </c>
      <c r="G745" s="46">
        <f t="shared" si="14"/>
        <v>0.74571323722402383</v>
      </c>
      <c r="H745" s="37">
        <f>+H744+(J745-H744)/'IMP-ATH'!$D$2</f>
        <v>27.867697151644808</v>
      </c>
      <c r="I745" s="38">
        <f>+I744+(J745-I744)/'IMP-ATH'!$D$4</f>
        <v>32.466168805076073</v>
      </c>
      <c r="J745" s="1"/>
      <c r="K745" s="1"/>
      <c r="L745" s="1"/>
    </row>
    <row r="746" spans="1:12" x14ac:dyDescent="0.25">
      <c r="A746" s="30" t="s">
        <v>23</v>
      </c>
      <c r="B746" s="40"/>
      <c r="C746" s="31"/>
      <c r="D746" s="163"/>
      <c r="E746" s="163"/>
      <c r="F746" s="32">
        <v>41653</v>
      </c>
      <c r="G746" s="46">
        <f t="shared" si="14"/>
        <v>4.5984716534312646</v>
      </c>
      <c r="H746" s="37">
        <f>+H745+(J746-H745)/'IMP-ATH'!$D$2</f>
        <v>23.886597558552694</v>
      </c>
      <c r="I746" s="38">
        <f>+I745+(J746-I745)/'IMP-ATH'!$D$4</f>
        <v>31.693164785907594</v>
      </c>
      <c r="J746" s="1"/>
      <c r="K746" s="1"/>
      <c r="L746" s="1"/>
    </row>
    <row r="747" spans="1:12" x14ac:dyDescent="0.25">
      <c r="A747" s="30" t="s">
        <v>59</v>
      </c>
      <c r="B747" s="40"/>
      <c r="C747" s="31"/>
      <c r="D747" s="163"/>
      <c r="E747" s="163"/>
      <c r="F747" s="32">
        <v>41654</v>
      </c>
      <c r="G747" s="46">
        <f t="shared" si="14"/>
        <v>7.8065672273549005</v>
      </c>
      <c r="H747" s="37">
        <f>+H746+(J747-H746)/'IMP-ATH'!$D$2</f>
        <v>20.474226478759451</v>
      </c>
      <c r="I747" s="38">
        <f>+I746+(J747-I746)/'IMP-ATH'!$D$4</f>
        <v>30.938565624338366</v>
      </c>
      <c r="J747" s="1"/>
      <c r="K747" s="1"/>
      <c r="L747" s="1"/>
    </row>
    <row r="748" spans="1:12" x14ac:dyDescent="0.25">
      <c r="A748" s="30" t="s">
        <v>60</v>
      </c>
      <c r="B748" s="40"/>
      <c r="C748" s="31"/>
      <c r="D748" s="163"/>
      <c r="E748" s="163"/>
      <c r="F748" s="32">
        <v>41655</v>
      </c>
      <c r="G748" s="46">
        <f t="shared" si="14"/>
        <v>10.464339145578915</v>
      </c>
      <c r="H748" s="37">
        <f>+H747+(J748-H747)/'IMP-ATH'!$D$2</f>
        <v>17.549336981793815</v>
      </c>
      <c r="I748" s="38">
        <f>+I747+(J748-I747)/'IMP-ATH'!$D$4</f>
        <v>30.201933109473167</v>
      </c>
      <c r="J748" s="1"/>
      <c r="K748" s="1"/>
      <c r="L748" s="1"/>
    </row>
    <row r="749" spans="1:12" x14ac:dyDescent="0.25">
      <c r="A749" s="30" t="s">
        <v>61</v>
      </c>
      <c r="B749" s="40"/>
      <c r="C749" s="31"/>
      <c r="D749" s="163"/>
      <c r="E749" s="163"/>
      <c r="F749" s="32">
        <v>41656</v>
      </c>
      <c r="G749" s="46">
        <f t="shared" si="14"/>
        <v>12.652596127679352</v>
      </c>
      <c r="H749" s="37">
        <f>+H748+(J749-H748)/'IMP-ATH'!$D$2</f>
        <v>15.042288841537555</v>
      </c>
      <c r="I749" s="38">
        <f>+I748+(J749-I748)/'IMP-ATH'!$D$4</f>
        <v>29.482839464009519</v>
      </c>
      <c r="J749" s="1"/>
      <c r="K749" s="1"/>
      <c r="L749" s="1"/>
    </row>
    <row r="750" spans="1:12" x14ac:dyDescent="0.25">
      <c r="A750" s="30" t="s">
        <v>62</v>
      </c>
      <c r="B750" s="40"/>
      <c r="C750" s="31"/>
      <c r="D750" s="163"/>
      <c r="E750" s="163"/>
      <c r="F750" s="32">
        <v>41657</v>
      </c>
      <c r="G750" s="46">
        <f t="shared" si="14"/>
        <v>14.440550622471964</v>
      </c>
      <c r="H750" s="37">
        <f>+H749+(J750-H749)/'IMP-ATH'!$D$2</f>
        <v>12.893390435603619</v>
      </c>
      <c r="I750" s="38">
        <f>+I749+(J750-I749)/'IMP-ATH'!$D$4</f>
        <v>28.780867095818817</v>
      </c>
      <c r="J750" s="1"/>
      <c r="K750" s="1"/>
      <c r="L750" s="1">
        <f>SUM(J744:J751)</f>
        <v>44.192</v>
      </c>
    </row>
    <row r="751" spans="1:12" x14ac:dyDescent="0.25">
      <c r="A751" s="30" t="s">
        <v>63</v>
      </c>
      <c r="B751" s="40"/>
      <c r="C751" s="31"/>
      <c r="D751" s="163"/>
      <c r="E751" s="163"/>
      <c r="F751" s="32">
        <v>41658</v>
      </c>
      <c r="G751" s="46">
        <f t="shared" si="14"/>
        <v>15.887476660215198</v>
      </c>
      <c r="H751" s="37">
        <f>+H750+(J751-H750)/'IMP-ATH'!$D$2</f>
        <v>17.364620373374532</v>
      </c>
      <c r="I751" s="38">
        <f>+I750+(J751-I750)/'IMP-ATH'!$D$4</f>
        <v>29.147798831632656</v>
      </c>
      <c r="J751" s="1">
        <v>44.192</v>
      </c>
      <c r="K751" s="1">
        <v>0.91700000000000004</v>
      </c>
      <c r="L751" s="1"/>
    </row>
    <row r="752" spans="1:12" x14ac:dyDescent="0.25">
      <c r="A752" s="30" t="s">
        <v>58</v>
      </c>
      <c r="B752" s="40"/>
      <c r="C752" s="31"/>
      <c r="D752" s="163"/>
      <c r="E752" s="163"/>
      <c r="F752" s="32">
        <v>41659</v>
      </c>
      <c r="G752" s="46">
        <f t="shared" si="14"/>
        <v>11.783178458258124</v>
      </c>
      <c r="H752" s="37">
        <f>+H751+(J752-H751)/'IMP-ATH'!$D$2</f>
        <v>14.883960320035314</v>
      </c>
      <c r="I752" s="38">
        <f>+I751+(J752-I751)/'IMP-ATH'!$D$4</f>
        <v>28.453803621355689</v>
      </c>
      <c r="J752" s="1"/>
      <c r="K752" s="1"/>
      <c r="L752" s="1"/>
    </row>
    <row r="753" spans="1:12" x14ac:dyDescent="0.25">
      <c r="A753" s="30" t="s">
        <v>23</v>
      </c>
      <c r="B753" s="40"/>
      <c r="C753" s="31"/>
      <c r="D753" s="163"/>
      <c r="E753" s="163"/>
      <c r="F753" s="32">
        <v>41660</v>
      </c>
      <c r="G753" s="46">
        <f t="shared" si="14"/>
        <v>13.569843301320375</v>
      </c>
      <c r="H753" s="37">
        <f>+H752+(J753-H752)/'IMP-ATH'!$D$2</f>
        <v>18.271965988601696</v>
      </c>
      <c r="I753" s="38">
        <f>+I752+(J753-I752)/'IMP-ATH'!$D$4</f>
        <v>28.695379725609126</v>
      </c>
      <c r="J753" s="1">
        <v>38.6</v>
      </c>
      <c r="K753" s="1">
        <v>0.86799999999999999</v>
      </c>
      <c r="L753" s="1"/>
    </row>
    <row r="754" spans="1:12" x14ac:dyDescent="0.25">
      <c r="A754" s="30" t="s">
        <v>59</v>
      </c>
      <c r="B754" s="40"/>
      <c r="C754" s="31"/>
      <c r="D754" s="163"/>
      <c r="E754" s="163"/>
      <c r="F754" s="32">
        <v>41661</v>
      </c>
      <c r="G754" s="46">
        <f t="shared" si="14"/>
        <v>10.423413737007429</v>
      </c>
      <c r="H754" s="37">
        <f>+H753+(J754-H753)/'IMP-ATH'!$D$2</f>
        <v>15.661685133087168</v>
      </c>
      <c r="I754" s="38">
        <f>+I753+(J754-I753)/'IMP-ATH'!$D$4</f>
        <v>28.012156398808909</v>
      </c>
      <c r="J754" s="1"/>
      <c r="K754" s="1"/>
      <c r="L754" s="1"/>
    </row>
    <row r="755" spans="1:12" x14ac:dyDescent="0.25">
      <c r="A755" s="30" t="s">
        <v>60</v>
      </c>
      <c r="B755" s="40"/>
      <c r="C755" s="31"/>
      <c r="D755" s="163"/>
      <c r="E755" s="163"/>
      <c r="F755" s="32">
        <v>41662</v>
      </c>
      <c r="G755" s="46">
        <f t="shared" si="14"/>
        <v>12.35047126572174</v>
      </c>
      <c r="H755" s="37">
        <f>+H754+(J755-H754)/'IMP-ATH'!$D$2</f>
        <v>13.424301542646145</v>
      </c>
      <c r="I755" s="38">
        <f>+I754+(J755-I754)/'IMP-ATH'!$D$4</f>
        <v>27.345200294075362</v>
      </c>
      <c r="J755" s="1"/>
      <c r="K755" s="1"/>
      <c r="L755" s="1"/>
    </row>
    <row r="756" spans="1:12" x14ac:dyDescent="0.25">
      <c r="A756" s="30" t="s">
        <v>61</v>
      </c>
      <c r="B756" s="40"/>
      <c r="C756" s="31"/>
      <c r="D756" s="163"/>
      <c r="E756" s="163"/>
      <c r="F756" s="32">
        <v>41663</v>
      </c>
      <c r="G756" s="46">
        <f t="shared" si="14"/>
        <v>13.920898751429217</v>
      </c>
      <c r="H756" s="37">
        <f>+H755+(J756-H755)/'IMP-ATH'!$D$2</f>
        <v>11.506544179410982</v>
      </c>
      <c r="I756" s="38">
        <f>+I755+(J756-I755)/'IMP-ATH'!$D$4</f>
        <v>26.694124096597378</v>
      </c>
      <c r="J756" s="1"/>
      <c r="K756" s="1"/>
      <c r="L756" s="1"/>
    </row>
    <row r="757" spans="1:12" x14ac:dyDescent="0.25">
      <c r="A757" s="30" t="s">
        <v>62</v>
      </c>
      <c r="B757" s="40"/>
      <c r="C757" s="31"/>
      <c r="D757" s="163"/>
      <c r="E757" s="163"/>
      <c r="F757" s="32">
        <v>41664</v>
      </c>
      <c r="G757" s="46">
        <f t="shared" si="14"/>
        <v>15.187579917186396</v>
      </c>
      <c r="H757" s="37">
        <f>+H756+(J757-H756)/'IMP-ATH'!$D$2</f>
        <v>20.007895010923701</v>
      </c>
      <c r="I757" s="38">
        <f>+I756+(J757-I756)/'IMP-ATH'!$D$4</f>
        <v>27.749406856202203</v>
      </c>
      <c r="J757" s="1">
        <v>71.016000000000005</v>
      </c>
      <c r="K757" s="1">
        <v>0.92200000000000004</v>
      </c>
      <c r="L757" s="1">
        <f>SUM(J751:J758)</f>
        <v>323.86199999999997</v>
      </c>
    </row>
    <row r="758" spans="1:12" x14ac:dyDescent="0.25">
      <c r="A758" s="30" t="s">
        <v>63</v>
      </c>
      <c r="B758" s="40"/>
      <c r="C758" s="31"/>
      <c r="D758" s="163"/>
      <c r="E758" s="163"/>
      <c r="F758" s="32">
        <v>41665</v>
      </c>
      <c r="G758" s="46">
        <f t="shared" si="14"/>
        <v>7.7415118452785023</v>
      </c>
      <c r="H758" s="37">
        <f>+H757+(J758-H757)/'IMP-ATH'!$D$2</f>
        <v>41.443052866506029</v>
      </c>
      <c r="I758" s="38">
        <f>+I757+(J758-I757)/'IMP-ATH'!$D$4</f>
        <v>31.137611454864057</v>
      </c>
      <c r="J758" s="1">
        <v>170.054</v>
      </c>
      <c r="K758" s="1">
        <v>0.76200000000000001</v>
      </c>
      <c r="L758" s="1"/>
    </row>
    <row r="759" spans="1:12" x14ac:dyDescent="0.25">
      <c r="A759" s="30" t="s">
        <v>58</v>
      </c>
      <c r="B759" s="40"/>
      <c r="C759" s="31"/>
      <c r="D759" s="163"/>
      <c r="E759" s="163"/>
      <c r="F759" s="32">
        <v>41666</v>
      </c>
      <c r="G759" s="46">
        <f t="shared" ref="G759:G790" si="15">+I758-H758</f>
        <v>-10.305441411641972</v>
      </c>
      <c r="H759" s="37">
        <f>+H758+(J759-H758)/'IMP-ATH'!$D$2</f>
        <v>35.522616742719457</v>
      </c>
      <c r="I759" s="38">
        <f>+I758+(J759-I758)/'IMP-ATH'!$D$4</f>
        <v>30.396239753557769</v>
      </c>
      <c r="J759" s="1"/>
      <c r="K759" s="1"/>
      <c r="L759" s="1"/>
    </row>
    <row r="760" spans="1:12" x14ac:dyDescent="0.25">
      <c r="A760" s="30" t="s">
        <v>23</v>
      </c>
      <c r="B760" s="40"/>
      <c r="C760" s="31"/>
      <c r="D760" s="163"/>
      <c r="E760" s="163"/>
      <c r="F760" s="32">
        <v>41667</v>
      </c>
      <c r="G760" s="46">
        <f t="shared" si="15"/>
        <v>-5.1263769891616882</v>
      </c>
      <c r="H760" s="37">
        <f>+H759+(J760-H759)/'IMP-ATH'!$D$2</f>
        <v>37.854242922330961</v>
      </c>
      <c r="I760" s="38">
        <f>+I759+(J760-I759)/'IMP-ATH'!$D$4</f>
        <v>30.906900711806394</v>
      </c>
      <c r="J760" s="1">
        <v>51.844000000000001</v>
      </c>
      <c r="K760" s="1">
        <v>0.878</v>
      </c>
      <c r="L760" s="1"/>
    </row>
    <row r="761" spans="1:12" x14ac:dyDescent="0.25">
      <c r="A761" s="30" t="s">
        <v>59</v>
      </c>
      <c r="B761" s="40"/>
      <c r="C761" s="31"/>
      <c r="D761" s="163"/>
      <c r="E761" s="163"/>
      <c r="F761" s="32">
        <v>41668</v>
      </c>
      <c r="G761" s="46">
        <f t="shared" si="15"/>
        <v>-6.9473422105245675</v>
      </c>
      <c r="H761" s="37">
        <f>+H760+(J761-H760)/'IMP-ATH'!$D$2</f>
        <v>35.756065361997969</v>
      </c>
      <c r="I761" s="38">
        <f>+I760+(J761-I760)/'IMP-ATH'!$D$4</f>
        <v>30.722617361525288</v>
      </c>
      <c r="J761" s="1">
        <v>23.167000000000002</v>
      </c>
      <c r="K761" s="1">
        <v>0.72299999999999998</v>
      </c>
      <c r="L761" s="1"/>
    </row>
    <row r="762" spans="1:12" x14ac:dyDescent="0.25">
      <c r="A762" s="30" t="s">
        <v>60</v>
      </c>
      <c r="B762" s="40"/>
      <c r="C762" s="31"/>
      <c r="D762" s="163"/>
      <c r="E762" s="163"/>
      <c r="F762" s="32">
        <v>41669</v>
      </c>
      <c r="G762" s="46">
        <f t="shared" si="15"/>
        <v>-5.0334480004726814</v>
      </c>
      <c r="H762" s="37">
        <f>+H761+(J762-H761)/'IMP-ATH'!$D$2</f>
        <v>30.648056024569687</v>
      </c>
      <c r="I762" s="38">
        <f>+I761+(J762-I761)/'IMP-ATH'!$D$4</f>
        <v>29.991126471965163</v>
      </c>
      <c r="J762" s="1"/>
      <c r="K762" s="1"/>
      <c r="L762" s="1"/>
    </row>
    <row r="763" spans="1:12" x14ac:dyDescent="0.25">
      <c r="A763" s="30" t="s">
        <v>61</v>
      </c>
      <c r="B763" s="40"/>
      <c r="C763" s="31"/>
      <c r="D763" s="163"/>
      <c r="E763" s="163"/>
      <c r="F763" s="32">
        <v>41670</v>
      </c>
      <c r="G763" s="46">
        <f t="shared" si="15"/>
        <v>-0.65692955260452379</v>
      </c>
      <c r="H763" s="37">
        <f>+H762+(J763-H762)/'IMP-ATH'!$D$2</f>
        <v>26.26976230677402</v>
      </c>
      <c r="I763" s="38">
        <f>+I762+(J763-I762)/'IMP-ATH'!$D$4</f>
        <v>29.277052032156469</v>
      </c>
      <c r="J763" s="1"/>
      <c r="K763" s="1"/>
      <c r="L763" s="1"/>
    </row>
    <row r="764" spans="1:12" x14ac:dyDescent="0.25">
      <c r="A764" s="30" t="s">
        <v>62</v>
      </c>
      <c r="B764" s="40"/>
      <c r="C764" s="31"/>
      <c r="D764" s="163"/>
      <c r="E764" s="163"/>
      <c r="F764" s="32">
        <v>41671</v>
      </c>
      <c r="G764" s="46">
        <f t="shared" si="15"/>
        <v>3.0072897253824493</v>
      </c>
      <c r="H764" s="37">
        <f>+H763+(J764-H763)/'IMP-ATH'!$D$2</f>
        <v>32.086081977234876</v>
      </c>
      <c r="I764" s="38">
        <f>+I763+(J764-I763)/'IMP-ATH'!$D$4</f>
        <v>30.174836507581315</v>
      </c>
      <c r="J764" s="1">
        <v>66.983999999999995</v>
      </c>
      <c r="K764" s="1">
        <v>0.81899999999999995</v>
      </c>
      <c r="L764" s="1">
        <f>SUM(J758:J765)</f>
        <v>338.82499999999999</v>
      </c>
    </row>
    <row r="765" spans="1:12" x14ac:dyDescent="0.25">
      <c r="A765" s="30" t="s">
        <v>63</v>
      </c>
      <c r="B765" s="40"/>
      <c r="C765" s="31"/>
      <c r="D765" s="163"/>
      <c r="E765" s="163"/>
      <c r="F765" s="32">
        <v>41672</v>
      </c>
      <c r="G765" s="46">
        <f t="shared" si="15"/>
        <v>-1.9112454696535615</v>
      </c>
      <c r="H765" s="37">
        <f>+H764+(J765-H764)/'IMP-ATH'!$D$2</f>
        <v>31.327498837629893</v>
      </c>
      <c r="I765" s="38">
        <f>+I764+(J765-I764)/'IMP-ATH'!$D$4</f>
        <v>30.093911828829377</v>
      </c>
      <c r="J765" s="1">
        <v>26.776</v>
      </c>
      <c r="K765" s="1">
        <v>0.84299999999999997</v>
      </c>
      <c r="L765" s="1"/>
    </row>
    <row r="766" spans="1:12" x14ac:dyDescent="0.25">
      <c r="A766" s="30" t="s">
        <v>58</v>
      </c>
      <c r="B766" s="40"/>
      <c r="C766" s="31"/>
      <c r="D766" s="163"/>
      <c r="E766" s="163"/>
      <c r="F766" s="32">
        <v>41673</v>
      </c>
      <c r="G766" s="46">
        <f t="shared" si="15"/>
        <v>-1.2335870088005159</v>
      </c>
      <c r="H766" s="37">
        <f>+H765+(J766-H765)/'IMP-ATH'!$D$2</f>
        <v>26.852141860825622</v>
      </c>
      <c r="I766" s="38">
        <f>+I765+(J766-I765)/'IMP-ATH'!$D$4</f>
        <v>29.377390118619154</v>
      </c>
      <c r="J766" s="1"/>
      <c r="K766" s="1"/>
      <c r="L766" s="1"/>
    </row>
    <row r="767" spans="1:12" x14ac:dyDescent="0.25">
      <c r="A767" s="30" t="s">
        <v>23</v>
      </c>
      <c r="B767" s="40"/>
      <c r="C767" s="31"/>
      <c r="D767" s="163"/>
      <c r="E767" s="163"/>
      <c r="F767" s="32">
        <v>41674</v>
      </c>
      <c r="G767" s="46">
        <f t="shared" si="15"/>
        <v>2.5252482577935318</v>
      </c>
      <c r="H767" s="37">
        <f>+H766+(J767-H766)/'IMP-ATH'!$D$2</f>
        <v>23.01612159499339</v>
      </c>
      <c r="I767" s="38">
        <f>+I766+(J767-I766)/'IMP-ATH'!$D$4</f>
        <v>28.67792844912822</v>
      </c>
      <c r="J767" s="1"/>
      <c r="K767" s="1"/>
      <c r="L767" s="1"/>
    </row>
    <row r="768" spans="1:12" x14ac:dyDescent="0.25">
      <c r="A768" s="30" t="s">
        <v>59</v>
      </c>
      <c r="B768" s="40"/>
      <c r="C768" s="31"/>
      <c r="D768" s="163"/>
      <c r="E768" s="163"/>
      <c r="F768" s="32">
        <v>41675</v>
      </c>
      <c r="G768" s="46">
        <f t="shared" si="15"/>
        <v>5.6618068541348308</v>
      </c>
      <c r="H768" s="37">
        <f>+H767+(J768-H767)/'IMP-ATH'!$D$2</f>
        <v>25.442389938565764</v>
      </c>
      <c r="I768" s="38">
        <f>+I767+(J768-I767)/'IMP-ATH'!$D$4</f>
        <v>28.947501581291835</v>
      </c>
      <c r="J768" s="1">
        <v>40</v>
      </c>
      <c r="K768" s="1">
        <v>0.63800000000000001</v>
      </c>
      <c r="L768" s="1"/>
    </row>
    <row r="769" spans="1:12" x14ac:dyDescent="0.25">
      <c r="A769" s="30" t="s">
        <v>60</v>
      </c>
      <c r="B769" s="40"/>
      <c r="C769" s="31"/>
      <c r="D769" s="163"/>
      <c r="E769" s="163"/>
      <c r="F769" s="32">
        <v>41676</v>
      </c>
      <c r="G769" s="46">
        <f t="shared" si="15"/>
        <v>3.5051116427260709</v>
      </c>
      <c r="H769" s="37">
        <f>+H768+(J769-H768)/'IMP-ATH'!$D$2</f>
        <v>21.807762804484941</v>
      </c>
      <c r="I769" s="38">
        <f>+I768+(J769-I768)/'IMP-ATH'!$D$4</f>
        <v>28.258275353165839</v>
      </c>
      <c r="J769" s="1"/>
      <c r="K769" s="1"/>
      <c r="L769" s="1"/>
    </row>
    <row r="770" spans="1:12" x14ac:dyDescent="0.25">
      <c r="A770" s="30" t="s">
        <v>61</v>
      </c>
      <c r="B770" s="40"/>
      <c r="C770" s="31"/>
      <c r="D770" s="163"/>
      <c r="E770" s="163"/>
      <c r="F770" s="32">
        <v>41677</v>
      </c>
      <c r="G770" s="46">
        <f t="shared" si="15"/>
        <v>6.4505125486808979</v>
      </c>
      <c r="H770" s="37">
        <f>+H769+(J770-H769)/'IMP-ATH'!$D$2</f>
        <v>25.615796689558522</v>
      </c>
      <c r="I770" s="38">
        <f>+I769+(J770-I769)/'IMP-ATH'!$D$4</f>
        <v>28.739364035233319</v>
      </c>
      <c r="J770" s="1">
        <v>48.463999999999999</v>
      </c>
      <c r="K770" s="1">
        <v>0.85399999999999998</v>
      </c>
      <c r="L770" s="1"/>
    </row>
    <row r="771" spans="1:12" x14ac:dyDescent="0.25">
      <c r="A771" s="30" t="s">
        <v>62</v>
      </c>
      <c r="B771" s="40"/>
      <c r="C771" s="31"/>
      <c r="D771" s="163"/>
      <c r="E771" s="163"/>
      <c r="F771" s="32">
        <v>41678</v>
      </c>
      <c r="G771" s="46">
        <f t="shared" si="15"/>
        <v>3.1235673456747968</v>
      </c>
      <c r="H771" s="37">
        <f>+H770+(J771-H770)/'IMP-ATH'!$D$2</f>
        <v>46.953682876764447</v>
      </c>
      <c r="I771" s="38">
        <f>+I770+(J771-I770)/'IMP-ATH'!$D$4</f>
        <v>32.221307748680147</v>
      </c>
      <c r="J771" s="1">
        <v>174.98099999999999</v>
      </c>
      <c r="K771" s="1">
        <v>0.78400000000000003</v>
      </c>
      <c r="L771" s="1">
        <f>SUM(J765:J772)</f>
        <v>329.34399999999999</v>
      </c>
    </row>
    <row r="772" spans="1:12" x14ac:dyDescent="0.25">
      <c r="A772" s="30" t="s">
        <v>63</v>
      </c>
      <c r="B772" s="40"/>
      <c r="C772" s="31"/>
      <c r="D772" s="163"/>
      <c r="E772" s="163"/>
      <c r="F772" s="32">
        <v>41679</v>
      </c>
      <c r="G772" s="46">
        <f t="shared" si="15"/>
        <v>-14.7323751280843</v>
      </c>
      <c r="H772" s="37">
        <f>+H771+(J772-H771)/'IMP-ATH'!$D$2</f>
        <v>45.835013894369524</v>
      </c>
      <c r="I772" s="38">
        <f>+I771+(J772-I771)/'IMP-ATH'!$D$4</f>
        <v>32.385633754663949</v>
      </c>
      <c r="J772" s="1">
        <v>39.122999999999998</v>
      </c>
      <c r="K772" s="1">
        <v>0.85899999999999999</v>
      </c>
      <c r="L772" s="1"/>
    </row>
    <row r="773" spans="1:12" x14ac:dyDescent="0.25">
      <c r="A773" s="30" t="s">
        <v>58</v>
      </c>
      <c r="B773" s="40"/>
      <c r="C773" s="31"/>
      <c r="D773" s="163"/>
      <c r="E773" s="163"/>
      <c r="F773" s="32">
        <v>41680</v>
      </c>
      <c r="G773" s="46">
        <f t="shared" si="15"/>
        <v>-13.449380139705575</v>
      </c>
      <c r="H773" s="37">
        <f>+H772+(J773-H772)/'IMP-ATH'!$D$2</f>
        <v>39.287154766602448</v>
      </c>
      <c r="I773" s="38">
        <f>+I772+(J773-I772)/'IMP-ATH'!$D$4</f>
        <v>31.61454723669576</v>
      </c>
      <c r="J773" s="1"/>
      <c r="K773" s="1"/>
      <c r="L773" s="1"/>
    </row>
    <row r="774" spans="1:12" x14ac:dyDescent="0.25">
      <c r="A774" s="30" t="s">
        <v>23</v>
      </c>
      <c r="B774" s="40"/>
      <c r="C774" s="31"/>
      <c r="D774" s="163"/>
      <c r="E774" s="163"/>
      <c r="F774" s="32">
        <v>41681</v>
      </c>
      <c r="G774" s="46">
        <f t="shared" si="15"/>
        <v>-7.6726075299066885</v>
      </c>
      <c r="H774" s="37">
        <f>+H773+(J774-H773)/'IMP-ATH'!$D$2</f>
        <v>41.560561228516384</v>
      </c>
      <c r="I774" s="38">
        <f>+I773+(J774-I773)/'IMP-ATH'!$D$4</f>
        <v>32.176129445345858</v>
      </c>
      <c r="J774" s="1">
        <v>55.201000000000001</v>
      </c>
      <c r="K774" s="1">
        <v>0.873</v>
      </c>
      <c r="L774" s="1"/>
    </row>
    <row r="775" spans="1:12" x14ac:dyDescent="0.25">
      <c r="A775" s="30" t="s">
        <v>59</v>
      </c>
      <c r="B775" s="40"/>
      <c r="C775" s="31"/>
      <c r="D775" s="163"/>
      <c r="E775" s="163"/>
      <c r="F775" s="32">
        <v>41682</v>
      </c>
      <c r="G775" s="46">
        <f t="shared" si="15"/>
        <v>-9.3844317831705268</v>
      </c>
      <c r="H775" s="37">
        <f>+H774+(J775-H774)/'IMP-ATH'!$D$2</f>
        <v>42.699052481585476</v>
      </c>
      <c r="I775" s="38">
        <f>+I774+(J775-I774)/'IMP-ATH'!$D$4</f>
        <v>32.589316839504292</v>
      </c>
      <c r="J775" s="1">
        <v>49.53</v>
      </c>
      <c r="K775" s="1">
        <v>0.91400000000000003</v>
      </c>
      <c r="L775" s="1"/>
    </row>
    <row r="776" spans="1:12" x14ac:dyDescent="0.25">
      <c r="A776" s="30" t="s">
        <v>60</v>
      </c>
      <c r="B776" s="40"/>
      <c r="C776" s="31"/>
      <c r="D776" s="163"/>
      <c r="E776" s="163"/>
      <c r="F776" s="32">
        <v>41683</v>
      </c>
      <c r="G776" s="46">
        <f t="shared" si="15"/>
        <v>-10.109735642081183</v>
      </c>
      <c r="H776" s="37">
        <f>+H775+(J776-H775)/'IMP-ATH'!$D$2</f>
        <v>36.599187841358976</v>
      </c>
      <c r="I776" s="38">
        <f>+I775+(J776-I775)/'IMP-ATH'!$D$4</f>
        <v>31.813380724277998</v>
      </c>
      <c r="J776" s="1"/>
      <c r="K776" s="1"/>
      <c r="L776" s="1"/>
    </row>
    <row r="777" spans="1:12" x14ac:dyDescent="0.25">
      <c r="A777" s="30" t="s">
        <v>61</v>
      </c>
      <c r="B777" s="40"/>
      <c r="C777" s="31"/>
      <c r="D777" s="163"/>
      <c r="E777" s="163"/>
      <c r="F777" s="32">
        <v>41684</v>
      </c>
      <c r="G777" s="46">
        <f t="shared" si="15"/>
        <v>-4.7858071170809779</v>
      </c>
      <c r="H777" s="37">
        <f>+H776+(J777-H776)/'IMP-ATH'!$D$2</f>
        <v>36.481446721164836</v>
      </c>
      <c r="I777" s="38">
        <f>+I776+(J777-I776)/'IMP-ATH'!$D$4</f>
        <v>31.907704992747568</v>
      </c>
      <c r="J777" s="1">
        <v>35.774999999999999</v>
      </c>
      <c r="K777" s="1">
        <v>0.83499999999999996</v>
      </c>
      <c r="L777" s="1"/>
    </row>
    <row r="778" spans="1:12" x14ac:dyDescent="0.25">
      <c r="A778" s="30" t="s">
        <v>62</v>
      </c>
      <c r="B778" s="40"/>
      <c r="C778" s="31"/>
      <c r="D778" s="163"/>
      <c r="E778" s="163"/>
      <c r="F778" s="32">
        <v>41685</v>
      </c>
      <c r="G778" s="46">
        <f t="shared" si="15"/>
        <v>-4.5737417284172679</v>
      </c>
      <c r="H778" s="37">
        <f>+H777+(J778-H777)/'IMP-ATH'!$D$2</f>
        <v>31.269811475284143</v>
      </c>
      <c r="I778" s="38">
        <f>+I777+(J778-I777)/'IMP-ATH'!$D$4</f>
        <v>31.147997731015483</v>
      </c>
      <c r="J778" s="1"/>
      <c r="K778" s="1"/>
      <c r="L778" s="1">
        <f>SUM(J772:J779)</f>
        <v>216.81700000000001</v>
      </c>
    </row>
    <row r="779" spans="1:12" x14ac:dyDescent="0.25">
      <c r="A779" s="30" t="s">
        <v>63</v>
      </c>
      <c r="B779" s="40"/>
      <c r="C779" s="31"/>
      <c r="D779" s="163"/>
      <c r="E779" s="163"/>
      <c r="F779" s="32">
        <v>41686</v>
      </c>
      <c r="G779" s="46">
        <f t="shared" si="15"/>
        <v>-0.12181374426866043</v>
      </c>
      <c r="H779" s="37">
        <f>+H778+(J779-H778)/'IMP-ATH'!$D$2</f>
        <v>32.115266978814979</v>
      </c>
      <c r="I779" s="38">
        <f>+I778+(J779-I778)/'IMP-ATH'!$D$4</f>
        <v>31.291807308848448</v>
      </c>
      <c r="J779" s="1">
        <v>37.188000000000002</v>
      </c>
      <c r="K779" s="1">
        <v>0.83799999999999997</v>
      </c>
      <c r="L779" s="1"/>
    </row>
    <row r="780" spans="1:12" x14ac:dyDescent="0.25">
      <c r="A780" s="30" t="s">
        <v>58</v>
      </c>
      <c r="B780" s="40"/>
      <c r="C780" s="31"/>
      <c r="D780" s="163"/>
      <c r="E780" s="163"/>
      <c r="F780" s="32">
        <v>41687</v>
      </c>
      <c r="G780" s="46">
        <f t="shared" si="15"/>
        <v>-0.82345966996653175</v>
      </c>
      <c r="H780" s="37">
        <f>+H779+(J780-H779)/'IMP-ATH'!$D$2</f>
        <v>41.89465741041284</v>
      </c>
      <c r="I780" s="38">
        <f>+I779+(J780-I779)/'IMP-ATH'!$D$4</f>
        <v>32.941311896733005</v>
      </c>
      <c r="J780" s="1">
        <v>100.571</v>
      </c>
      <c r="K780" s="1">
        <v>0.89300000000000002</v>
      </c>
      <c r="L780" s="1"/>
    </row>
    <row r="781" spans="1:12" x14ac:dyDescent="0.25">
      <c r="A781" s="30" t="s">
        <v>23</v>
      </c>
      <c r="B781" s="40"/>
      <c r="C781" s="31"/>
      <c r="D781" s="163"/>
      <c r="E781" s="163"/>
      <c r="F781" s="32">
        <v>41688</v>
      </c>
      <c r="G781" s="46">
        <f t="shared" si="15"/>
        <v>-8.9533455136798352</v>
      </c>
      <c r="H781" s="37">
        <f>+H780+(J781-H780)/'IMP-ATH'!$D$2</f>
        <v>41.406134923211006</v>
      </c>
      <c r="I781" s="38">
        <f>+I780+(J781-I780)/'IMP-ATH'!$D$4</f>
        <v>33.073066375382218</v>
      </c>
      <c r="J781" s="1">
        <v>38.475000000000001</v>
      </c>
      <c r="K781" s="1">
        <v>0.85199999999999998</v>
      </c>
      <c r="L781" s="1"/>
    </row>
    <row r="782" spans="1:12" x14ac:dyDescent="0.25">
      <c r="A782" s="30" t="s">
        <v>59</v>
      </c>
      <c r="B782" s="40"/>
      <c r="C782" s="31"/>
      <c r="D782" s="163"/>
      <c r="E782" s="163"/>
      <c r="F782" s="32">
        <v>41689</v>
      </c>
      <c r="G782" s="46">
        <f t="shared" si="15"/>
        <v>-8.3330685478287876</v>
      </c>
      <c r="H782" s="37">
        <f>+H781+(J782-H781)/'IMP-ATH'!$D$2</f>
        <v>35.490972791323721</v>
      </c>
      <c r="I782" s="38">
        <f>+I781+(J782-I781)/'IMP-ATH'!$D$4</f>
        <v>32.285612414063593</v>
      </c>
      <c r="J782" s="1"/>
      <c r="K782" s="1"/>
      <c r="L782" s="1"/>
    </row>
    <row r="783" spans="1:12" x14ac:dyDescent="0.25">
      <c r="A783" s="30" t="s">
        <v>60</v>
      </c>
      <c r="B783" s="40"/>
      <c r="C783" s="31"/>
      <c r="D783" s="163"/>
      <c r="E783" s="163"/>
      <c r="F783" s="32">
        <v>41690</v>
      </c>
      <c r="G783" s="46">
        <f t="shared" si="15"/>
        <v>-3.2053603772601278</v>
      </c>
      <c r="H783" s="37">
        <f>+H782+(J783-H782)/'IMP-ATH'!$D$2</f>
        <v>35.309833821134617</v>
      </c>
      <c r="I783" s="38">
        <f>+I782+(J783-I782)/'IMP-ATH'!$D$4</f>
        <v>32.331740689919222</v>
      </c>
      <c r="J783" s="1">
        <v>34.222999999999999</v>
      </c>
      <c r="K783" s="1">
        <v>0.83199999999999996</v>
      </c>
      <c r="L783" s="1"/>
    </row>
    <row r="784" spans="1:12" x14ac:dyDescent="0.25">
      <c r="A784" s="30" t="s">
        <v>61</v>
      </c>
      <c r="B784" s="40"/>
      <c r="C784" s="31"/>
      <c r="D784" s="163"/>
      <c r="E784" s="163"/>
      <c r="F784" s="32">
        <v>41691</v>
      </c>
      <c r="G784" s="46">
        <f t="shared" si="15"/>
        <v>-2.9780931312153953</v>
      </c>
      <c r="H784" s="37">
        <f>+H783+(J784-H783)/'IMP-ATH'!$D$2</f>
        <v>30.265571846686814</v>
      </c>
      <c r="I784" s="38">
        <f>+I783+(J784-I783)/'IMP-ATH'!$D$4</f>
        <v>31.56193734015924</v>
      </c>
      <c r="J784" s="1"/>
      <c r="K784" s="1"/>
      <c r="L784" s="1"/>
    </row>
    <row r="785" spans="1:12" x14ac:dyDescent="0.25">
      <c r="A785" s="30" t="s">
        <v>62</v>
      </c>
      <c r="B785" s="40"/>
      <c r="C785" s="31"/>
      <c r="D785" s="163"/>
      <c r="E785" s="163"/>
      <c r="F785" s="32">
        <v>41692</v>
      </c>
      <c r="G785" s="46">
        <f t="shared" si="15"/>
        <v>1.2963654934724254</v>
      </c>
      <c r="H785" s="37">
        <f>+H784+(J785-H784)/'IMP-ATH'!$D$2</f>
        <v>53.724061582874413</v>
      </c>
      <c r="I785" s="38">
        <f>+I784+(J785-I784)/'IMP-ATH'!$D$4</f>
        <v>35.44081978444116</v>
      </c>
      <c r="J785" s="1">
        <v>194.47499999999999</v>
      </c>
      <c r="K785" s="1">
        <v>0.76300000000000001</v>
      </c>
      <c r="L785" s="1">
        <f>SUM(J779:J786)</f>
        <v>534.51700000000005</v>
      </c>
    </row>
    <row r="786" spans="1:12" x14ac:dyDescent="0.25">
      <c r="A786" s="30" t="s">
        <v>63</v>
      </c>
      <c r="B786" s="40"/>
      <c r="C786" s="31"/>
      <c r="D786" s="163"/>
      <c r="E786" s="163"/>
      <c r="F786" s="32">
        <v>41693</v>
      </c>
      <c r="G786" s="46">
        <f t="shared" si="15"/>
        <v>-18.283241798433252</v>
      </c>
      <c r="H786" s="37">
        <f>+H785+(J786-H785)/'IMP-ATH'!$D$2</f>
        <v>64.561338499606634</v>
      </c>
      <c r="I786" s="38">
        <f>+I785+(J786-I785)/'IMP-ATH'!$D$4</f>
        <v>37.682347884811605</v>
      </c>
      <c r="J786" s="1">
        <v>129.58500000000001</v>
      </c>
      <c r="K786" s="1">
        <v>0.78</v>
      </c>
      <c r="L786" s="1"/>
    </row>
    <row r="787" spans="1:12" x14ac:dyDescent="0.25">
      <c r="A787" s="30" t="s">
        <v>58</v>
      </c>
      <c r="B787" s="40"/>
      <c r="C787" s="31"/>
      <c r="D787" s="163"/>
      <c r="E787" s="163"/>
      <c r="F787" s="32">
        <v>41694</v>
      </c>
      <c r="G787" s="46">
        <f t="shared" si="15"/>
        <v>-26.878990614795029</v>
      </c>
      <c r="H787" s="37">
        <f>+H786+(J787-H786)/'IMP-ATH'!$D$2</f>
        <v>71.287004428234255</v>
      </c>
      <c r="I787" s="38">
        <f>+I786+(J787-I786)/'IMP-ATH'!$D$4</f>
        <v>39.443268173268471</v>
      </c>
      <c r="J787" s="1">
        <v>111.64100000000001</v>
      </c>
      <c r="K787" s="1">
        <v>0.96299999999999997</v>
      </c>
      <c r="L787" s="1"/>
    </row>
    <row r="788" spans="1:12" x14ac:dyDescent="0.25">
      <c r="A788" s="30" t="s">
        <v>23</v>
      </c>
      <c r="B788" s="40"/>
      <c r="C788" s="31"/>
      <c r="D788" s="163"/>
      <c r="E788" s="163"/>
      <c r="F788" s="32">
        <v>41695</v>
      </c>
      <c r="G788" s="46">
        <f t="shared" si="15"/>
        <v>-31.843736254965783</v>
      </c>
      <c r="H788" s="37">
        <f>+H787+(J788-H787)/'IMP-ATH'!$D$2</f>
        <v>61.103146652772217</v>
      </c>
      <c r="I788" s="38">
        <f>+I787+(J788-I787)/'IMP-ATH'!$D$4</f>
        <v>38.504142740571602</v>
      </c>
      <c r="J788" s="1"/>
      <c r="K788" s="1"/>
      <c r="L788" s="1"/>
    </row>
    <row r="789" spans="1:12" x14ac:dyDescent="0.25">
      <c r="A789" s="30" t="s">
        <v>59</v>
      </c>
      <c r="B789" s="40"/>
      <c r="C789" s="31"/>
      <c r="D789" s="163"/>
      <c r="E789" s="163"/>
      <c r="F789" s="32">
        <v>41696</v>
      </c>
      <c r="G789" s="46">
        <f t="shared" si="15"/>
        <v>-22.599003912200615</v>
      </c>
      <c r="H789" s="37">
        <f>+H788+(J789-H788)/'IMP-ATH'!$D$2</f>
        <v>73.26669713094762</v>
      </c>
      <c r="I789" s="38">
        <f>+I788+(J789-I788)/'IMP-ATH'!$D$4</f>
        <v>41.069472675319901</v>
      </c>
      <c r="J789" s="1">
        <v>146.24799999999999</v>
      </c>
      <c r="K789" s="1">
        <v>0.92700000000000005</v>
      </c>
      <c r="L789" s="1"/>
    </row>
    <row r="790" spans="1:12" x14ac:dyDescent="0.25">
      <c r="A790" s="30" t="s">
        <v>60</v>
      </c>
      <c r="B790" s="40"/>
      <c r="C790" s="31"/>
      <c r="D790" s="163"/>
      <c r="E790" s="163"/>
      <c r="F790" s="32">
        <v>41697</v>
      </c>
      <c r="G790" s="46">
        <f t="shared" si="15"/>
        <v>-32.197224455627719</v>
      </c>
      <c r="H790" s="37">
        <f>+H789+(J790-H789)/'IMP-ATH'!$D$2</f>
        <v>69.791026112240814</v>
      </c>
      <c r="I790" s="38">
        <f>+I789+(J790-I789)/'IMP-ATH'!$D$4</f>
        <v>41.256794754478953</v>
      </c>
      <c r="J790" s="1">
        <v>48.936999999999998</v>
      </c>
      <c r="K790" s="1">
        <v>0.80800000000000005</v>
      </c>
      <c r="L790" s="1"/>
    </row>
    <row r="791" spans="1:12" x14ac:dyDescent="0.25">
      <c r="A791" s="30" t="s">
        <v>61</v>
      </c>
      <c r="B791" s="40"/>
      <c r="C791" s="31"/>
      <c r="D791" s="163"/>
      <c r="E791" s="163"/>
      <c r="F791" s="32">
        <v>41698</v>
      </c>
      <c r="G791" s="46">
        <f t="shared" ref="G791:G800" si="16">+I790-H790</f>
        <v>-28.534231357761861</v>
      </c>
      <c r="H791" s="37">
        <f>+H790+(J791-H790)/'IMP-ATH'!$D$2</f>
        <v>59.820879524777837</v>
      </c>
      <c r="I791" s="38">
        <f>+I790+(J791-I790)/'IMP-ATH'!$D$4</f>
        <v>40.27449011746755</v>
      </c>
      <c r="J791" s="1"/>
      <c r="K791" s="1"/>
      <c r="L791" s="1"/>
    </row>
    <row r="792" spans="1:12" x14ac:dyDescent="0.25">
      <c r="A792" s="30" t="s">
        <v>62</v>
      </c>
      <c r="B792" s="40"/>
      <c r="C792" s="31"/>
      <c r="D792" s="163"/>
      <c r="E792" s="163"/>
      <c r="F792" s="32">
        <v>41699</v>
      </c>
      <c r="G792" s="46">
        <f t="shared" si="16"/>
        <v>-19.546389407310286</v>
      </c>
      <c r="H792" s="37">
        <f>+H791+(J792-H791)/'IMP-ATH'!$D$2</f>
        <v>61.53532530695243</v>
      </c>
      <c r="I792" s="38">
        <f>+I791+(J792-I791)/'IMP-ATH'!$D$4</f>
        <v>41.025621305146892</v>
      </c>
      <c r="J792" s="1">
        <v>71.822000000000003</v>
      </c>
      <c r="K792" s="1">
        <v>0.88400000000000001</v>
      </c>
      <c r="L792" s="1">
        <f>SUM(J786:J793)</f>
        <v>642.495</v>
      </c>
    </row>
    <row r="793" spans="1:12" x14ac:dyDescent="0.25">
      <c r="A793" s="30" t="s">
        <v>63</v>
      </c>
      <c r="B793" s="40"/>
      <c r="C793" s="31"/>
      <c r="D793" s="163"/>
      <c r="E793" s="163"/>
      <c r="F793" s="32">
        <v>41700</v>
      </c>
      <c r="G793" s="46">
        <f t="shared" si="16"/>
        <v>-20.509704001805538</v>
      </c>
      <c r="H793" s="37">
        <f>+H792+(J793-H792)/'IMP-ATH'!$D$2</f>
        <v>71.924850263102087</v>
      </c>
      <c r="I793" s="38">
        <f>+I792+(J793-I792)/'IMP-ATH'!$D$4</f>
        <v>43.245535083595776</v>
      </c>
      <c r="J793" s="1">
        <v>134.262</v>
      </c>
      <c r="K793" s="1">
        <v>0.89200000000000002</v>
      </c>
      <c r="L793" s="1"/>
    </row>
    <row r="794" spans="1:12" x14ac:dyDescent="0.25">
      <c r="A794" s="30" t="s">
        <v>58</v>
      </c>
      <c r="B794" s="40"/>
      <c r="C794" s="31"/>
      <c r="D794" s="163"/>
      <c r="E794" s="163"/>
      <c r="F794" s="32">
        <v>41701</v>
      </c>
      <c r="G794" s="46">
        <f t="shared" si="16"/>
        <v>-28.679315179506311</v>
      </c>
      <c r="H794" s="37">
        <f>+H793+(J794-H793)/'IMP-ATH'!$D$2</f>
        <v>67.80644308265893</v>
      </c>
      <c r="I794" s="38">
        <f>+I793+(J794-I793)/'IMP-ATH'!$D$4</f>
        <v>43.241974724462544</v>
      </c>
      <c r="J794" s="1">
        <v>43.095999999999997</v>
      </c>
      <c r="K794" s="1">
        <v>0.80800000000000005</v>
      </c>
      <c r="L794" s="1"/>
    </row>
    <row r="795" spans="1:12" x14ac:dyDescent="0.25">
      <c r="A795" s="30" t="s">
        <v>23</v>
      </c>
      <c r="B795" s="40"/>
      <c r="C795" s="31"/>
      <c r="D795" s="163"/>
      <c r="E795" s="163"/>
      <c r="F795" s="32">
        <v>41702</v>
      </c>
      <c r="G795" s="46">
        <f t="shared" si="16"/>
        <v>-24.564468358196386</v>
      </c>
      <c r="H795" s="37">
        <f>+H794+(J795-H794)/'IMP-ATH'!$D$2</f>
        <v>58.119808356564796</v>
      </c>
      <c r="I795" s="38">
        <f>+I794+(J795-I794)/'IMP-ATH'!$D$4</f>
        <v>42.212403897689626</v>
      </c>
      <c r="J795" s="1"/>
      <c r="K795" s="1"/>
      <c r="L795" s="1"/>
    </row>
    <row r="796" spans="1:12" x14ac:dyDescent="0.25">
      <c r="A796" s="30" t="s">
        <v>59</v>
      </c>
      <c r="B796" s="40"/>
      <c r="C796" s="31"/>
      <c r="D796" s="163"/>
      <c r="E796" s="163"/>
      <c r="F796" s="32">
        <v>41703</v>
      </c>
      <c r="G796" s="46">
        <f t="shared" si="16"/>
        <v>-15.90740445887517</v>
      </c>
      <c r="H796" s="37">
        <f>+H795+(J796-H795)/'IMP-ATH'!$D$2</f>
        <v>81.389407162769828</v>
      </c>
      <c r="I796" s="38">
        <f>+I795+(J796-I795)/'IMP-ATH'!$D$4</f>
        <v>46.469418090601778</v>
      </c>
      <c r="J796" s="1">
        <v>221.00700000000001</v>
      </c>
      <c r="K796" s="1">
        <v>0.92300000000000004</v>
      </c>
      <c r="L796" s="1"/>
    </row>
    <row r="797" spans="1:12" x14ac:dyDescent="0.25">
      <c r="A797" s="30" t="s">
        <v>60</v>
      </c>
      <c r="B797" s="40"/>
      <c r="C797" s="31"/>
      <c r="D797" s="163"/>
      <c r="E797" s="163"/>
      <c r="F797" s="32">
        <v>41704</v>
      </c>
      <c r="G797" s="46">
        <f t="shared" si="16"/>
        <v>-34.91998907216805</v>
      </c>
      <c r="H797" s="37">
        <f>+H796+(J797-H796)/'IMP-ATH'!$D$2</f>
        <v>74.238777568088423</v>
      </c>
      <c r="I797" s="38">
        <f>+I796+(J797-I796)/'IMP-ATH'!$D$4</f>
        <v>46.109074802730305</v>
      </c>
      <c r="J797" s="1">
        <v>31.335000000000001</v>
      </c>
      <c r="K797" s="1">
        <v>0.77</v>
      </c>
      <c r="L797" s="1"/>
    </row>
    <row r="798" spans="1:12" x14ac:dyDescent="0.25">
      <c r="A798" s="30" t="s">
        <v>61</v>
      </c>
      <c r="B798" s="40"/>
      <c r="C798" s="31"/>
      <c r="D798" s="163"/>
      <c r="E798" s="163"/>
      <c r="F798" s="32">
        <v>41705</v>
      </c>
      <c r="G798" s="46">
        <f t="shared" si="16"/>
        <v>-28.129702765358118</v>
      </c>
      <c r="H798" s="37">
        <f>+H797+(J798-H797)/'IMP-ATH'!$D$2</f>
        <v>63.633237915504367</v>
      </c>
      <c r="I798" s="38">
        <f>+I797+(J798-I797)/'IMP-ATH'!$D$4</f>
        <v>45.011239688379582</v>
      </c>
      <c r="J798" s="1"/>
      <c r="K798" s="1"/>
      <c r="L798" s="1"/>
    </row>
    <row r="799" spans="1:12" x14ac:dyDescent="0.25">
      <c r="A799" s="30" t="s">
        <v>62</v>
      </c>
      <c r="B799" s="40"/>
      <c r="C799" s="31"/>
      <c r="D799" s="163"/>
      <c r="E799" s="163"/>
      <c r="F799" s="32">
        <v>41706</v>
      </c>
      <c r="G799" s="46">
        <f t="shared" si="16"/>
        <v>-18.621998227124784</v>
      </c>
      <c r="H799" s="37">
        <f>+H798+(J799-H798)/'IMP-ATH'!$D$2</f>
        <v>59.889346784718029</v>
      </c>
      <c r="I799" s="38">
        <f>+I798+(J799-I798)/'IMP-ATH'!$D$4</f>
        <v>44.830638743418163</v>
      </c>
      <c r="J799" s="1">
        <v>37.426000000000002</v>
      </c>
      <c r="K799" s="1">
        <v>0.89</v>
      </c>
      <c r="L799" s="1">
        <f>SUM(J793:J800)</f>
        <v>690.755</v>
      </c>
    </row>
    <row r="800" spans="1:12" x14ac:dyDescent="0.25">
      <c r="A800" s="30" t="s">
        <v>63</v>
      </c>
      <c r="B800" s="40"/>
      <c r="C800" s="31"/>
      <c r="D800" s="163"/>
      <c r="E800" s="163"/>
      <c r="F800" s="32">
        <v>41707</v>
      </c>
      <c r="G800" s="46">
        <f t="shared" si="16"/>
        <v>-15.058708041299866</v>
      </c>
      <c r="H800" s="37">
        <f>+H799+(J800-H799)/'IMP-ATH'!$D$2</f>
        <v>83.280725815472593</v>
      </c>
      <c r="I800" s="38">
        <f>+I799+(J800-I799)/'IMP-ATH'!$D$4</f>
        <v>49.087742582860585</v>
      </c>
      <c r="J800" s="1">
        <v>223.62899999999999</v>
      </c>
      <c r="K800" s="1">
        <v>0.82799999999999996</v>
      </c>
      <c r="L800" s="1"/>
    </row>
    <row r="801" spans="1:12" x14ac:dyDescent="0.25">
      <c r="A801" s="30" t="s">
        <v>58</v>
      </c>
      <c r="B801" s="40"/>
      <c r="C801" s="31"/>
      <c r="D801" s="163"/>
      <c r="E801" s="163"/>
      <c r="F801" s="32">
        <v>41708</v>
      </c>
      <c r="G801" s="46">
        <f t="shared" ref="G801:G808" si="17">+I800-H800</f>
        <v>-34.192983232612008</v>
      </c>
      <c r="H801" s="37">
        <f>+H800+(J801-H800)/'IMP-ATH'!$D$2</f>
        <v>81.923193556119372</v>
      </c>
      <c r="I801" s="38">
        <f>+I800+(J801-I800)/'IMP-ATH'!$D$4</f>
        <v>49.675605854697238</v>
      </c>
      <c r="J801" s="1">
        <v>73.778000000000006</v>
      </c>
      <c r="K801" s="1">
        <v>1.016</v>
      </c>
      <c r="L801" s="1"/>
    </row>
    <row r="802" spans="1:12" x14ac:dyDescent="0.25">
      <c r="A802" s="30" t="s">
        <v>23</v>
      </c>
      <c r="B802" s="40"/>
      <c r="C802" s="31"/>
      <c r="D802" s="163"/>
      <c r="E802" s="163"/>
      <c r="F802" s="32">
        <v>41709</v>
      </c>
      <c r="G802" s="46">
        <f t="shared" si="17"/>
        <v>-32.247587701422134</v>
      </c>
      <c r="H802" s="37">
        <f>+H801+(J802-H801)/'IMP-ATH'!$D$2</f>
        <v>70.219880190959458</v>
      </c>
      <c r="I802" s="38">
        <f>+I801+(J802-I801)/'IMP-ATH'!$D$4</f>
        <v>48.492853334347302</v>
      </c>
      <c r="J802" s="1"/>
      <c r="K802" s="1"/>
      <c r="L802" s="1"/>
    </row>
    <row r="803" spans="1:12" x14ac:dyDescent="0.25">
      <c r="A803" s="30" t="s">
        <v>59</v>
      </c>
      <c r="B803" s="40"/>
      <c r="C803" s="31"/>
      <c r="D803" s="163"/>
      <c r="E803" s="163"/>
      <c r="F803" s="32">
        <v>41710</v>
      </c>
      <c r="G803" s="46">
        <f t="shared" si="17"/>
        <v>-21.727026856612156</v>
      </c>
      <c r="H803" s="37">
        <f>+H802+(J803-H802)/'IMP-ATH'!$D$2</f>
        <v>92.855183020822395</v>
      </c>
      <c r="I803" s="38">
        <f>+I802+(J803-I802)/'IMP-ATH'!$D$4</f>
        <v>52.782713969243794</v>
      </c>
      <c r="J803" s="1">
        <v>228.667</v>
      </c>
      <c r="K803" s="1">
        <v>0.89600000000000002</v>
      </c>
      <c r="L803" s="1"/>
    </row>
    <row r="804" spans="1:12" x14ac:dyDescent="0.25">
      <c r="A804" s="30" t="s">
        <v>60</v>
      </c>
      <c r="B804" s="40"/>
      <c r="C804" s="31"/>
      <c r="D804" s="163"/>
      <c r="E804" s="163"/>
      <c r="F804" s="32">
        <v>41711</v>
      </c>
      <c r="G804" s="46">
        <f t="shared" si="17"/>
        <v>-40.072469051578601</v>
      </c>
      <c r="H804" s="37">
        <f>+H803+(J804-H803)/'IMP-ATH'!$D$2</f>
        <v>83.372728303562056</v>
      </c>
      <c r="I804" s="38">
        <f>+I803+(J804-I803)/'IMP-ATH'!$D$4</f>
        <v>52.156411255690372</v>
      </c>
      <c r="J804" s="1">
        <v>26.478000000000002</v>
      </c>
      <c r="K804" s="1">
        <v>0.754</v>
      </c>
      <c r="L804" s="1"/>
    </row>
    <row r="805" spans="1:12" x14ac:dyDescent="0.25">
      <c r="A805" s="30" t="s">
        <v>61</v>
      </c>
      <c r="B805" s="40"/>
      <c r="C805" s="31"/>
      <c r="D805" s="163"/>
      <c r="E805" s="163"/>
      <c r="F805" s="32">
        <v>41712</v>
      </c>
      <c r="G805" s="46">
        <f t="shared" si="17"/>
        <v>-31.216317047871684</v>
      </c>
      <c r="H805" s="37">
        <f>+H804+(J805-H804)/'IMP-ATH'!$D$2</f>
        <v>71.462338545910328</v>
      </c>
      <c r="I805" s="38">
        <f>+I804+(J805-I804)/'IMP-ATH'!$D$4</f>
        <v>50.914591940078694</v>
      </c>
      <c r="J805" s="1"/>
      <c r="K805" s="1"/>
      <c r="L805" s="1"/>
    </row>
    <row r="806" spans="1:12" x14ac:dyDescent="0.25">
      <c r="A806" s="30" t="s">
        <v>62</v>
      </c>
      <c r="B806" s="40"/>
      <c r="C806" s="31"/>
      <c r="D806" s="163"/>
      <c r="E806" s="163"/>
      <c r="F806" s="32">
        <v>41713</v>
      </c>
      <c r="G806" s="46">
        <f t="shared" si="17"/>
        <v>-20.547746605831634</v>
      </c>
      <c r="H806" s="37">
        <f>+H805+(J806-H805)/'IMP-ATH'!$D$2</f>
        <v>97.307575896494569</v>
      </c>
      <c r="I806" s="38">
        <f>+I805+(J806-I805)/'IMP-ATH'!$D$4</f>
        <v>55.711363560553011</v>
      </c>
      <c r="J806" s="1">
        <v>252.37899999999999</v>
      </c>
      <c r="K806" s="1">
        <v>0.81299999999999994</v>
      </c>
      <c r="L806" s="1">
        <f>SUM(J800:J807)</f>
        <v>978.63299999999992</v>
      </c>
    </row>
    <row r="807" spans="1:12" x14ac:dyDescent="0.25">
      <c r="A807" s="30" t="s">
        <v>63</v>
      </c>
      <c r="B807" s="40"/>
      <c r="C807" s="31"/>
      <c r="D807" s="163"/>
      <c r="E807" s="163"/>
      <c r="F807" s="32">
        <v>41714</v>
      </c>
      <c r="G807" s="46">
        <f t="shared" si="17"/>
        <v>-41.596212335941559</v>
      </c>
      <c r="H807" s="37">
        <f>+H806+(J807-H806)/'IMP-ATH'!$D$2</f>
        <v>108.22106505413821</v>
      </c>
      <c r="I807" s="38">
        <f>+I806+(J807-I806)/'IMP-ATH'!$D$4</f>
        <v>58.520664428158895</v>
      </c>
      <c r="J807" s="1">
        <v>173.702</v>
      </c>
      <c r="K807" s="1">
        <v>0.79400000000000004</v>
      </c>
      <c r="L807" s="1"/>
    </row>
    <row r="808" spans="1:12" x14ac:dyDescent="0.25">
      <c r="A808" s="30" t="s">
        <v>58</v>
      </c>
      <c r="B808" s="40"/>
      <c r="C808" s="31"/>
      <c r="D808" s="163"/>
      <c r="E808" s="163"/>
      <c r="F808" s="32">
        <v>41715</v>
      </c>
      <c r="G808" s="46">
        <f t="shared" si="17"/>
        <v>-49.700400625979313</v>
      </c>
      <c r="H808" s="37">
        <f>+H807+(J808-H807)/'IMP-ATH'!$D$2</f>
        <v>112.81805576068989</v>
      </c>
      <c r="I808" s="38">
        <f>+I807+(J808-I807)/'IMP-ATH'!$D$4</f>
        <v>60.470172417964633</v>
      </c>
      <c r="J808" s="1">
        <v>140.4</v>
      </c>
      <c r="K808" s="1">
        <v>0.92100000000000004</v>
      </c>
      <c r="L808" s="1"/>
    </row>
    <row r="809" spans="1:12" x14ac:dyDescent="0.25">
      <c r="A809" s="30" t="s">
        <v>23</v>
      </c>
      <c r="B809" s="40"/>
      <c r="C809" s="31"/>
      <c r="D809" s="163"/>
      <c r="E809" s="163"/>
      <c r="F809" s="32">
        <v>41716</v>
      </c>
      <c r="G809" s="46">
        <f t="shared" ref="G809:G836" si="18">+I808-H808</f>
        <v>-52.347883342725254</v>
      </c>
      <c r="H809" s="37">
        <f>+H808+(J809-H808)/'IMP-ATH'!$D$2</f>
        <v>96.701190652019903</v>
      </c>
      <c r="I809" s="38">
        <f>+I808+(J809-I808)/'IMP-ATH'!$D$4</f>
        <v>59.030406408013093</v>
      </c>
      <c r="J809" s="1"/>
      <c r="K809" s="1"/>
      <c r="L809" s="1"/>
    </row>
    <row r="810" spans="1:12" x14ac:dyDescent="0.25">
      <c r="A810" s="30" t="s">
        <v>59</v>
      </c>
      <c r="B810" s="40"/>
      <c r="C810" s="31"/>
      <c r="D810" s="163"/>
      <c r="E810" s="163"/>
      <c r="F810" s="32">
        <v>41717</v>
      </c>
      <c r="G810" s="46">
        <f t="shared" si="18"/>
        <v>-37.670784244006811</v>
      </c>
      <c r="H810" s="37">
        <f>+H809+(J810-H809)/'IMP-ATH'!$D$2</f>
        <v>82.886734844588489</v>
      </c>
      <c r="I810" s="38">
        <f>+I809+(J810-I809)/'IMP-ATH'!$D$4</f>
        <v>57.624920541155639</v>
      </c>
      <c r="J810" s="1"/>
      <c r="K810" s="1"/>
      <c r="L810" s="1"/>
    </row>
    <row r="811" spans="1:12" x14ac:dyDescent="0.25">
      <c r="A811" s="30" t="s">
        <v>60</v>
      </c>
      <c r="B811" s="40"/>
      <c r="C811" s="31"/>
      <c r="D811" s="163"/>
      <c r="E811" s="163"/>
      <c r="F811" s="32">
        <v>41718</v>
      </c>
      <c r="G811" s="46">
        <f t="shared" si="18"/>
        <v>-25.26181430343285</v>
      </c>
      <c r="H811" s="37">
        <f>+H810+(J811-H810)/'IMP-ATH'!$D$2</f>
        <v>71.045772723932984</v>
      </c>
      <c r="I811" s="38">
        <f>+I810+(J811-I810)/'IMP-ATH'!$D$4</f>
        <v>56.252898623509076</v>
      </c>
      <c r="J811" s="1"/>
      <c r="K811" s="1"/>
      <c r="L811" s="1"/>
    </row>
    <row r="812" spans="1:12" x14ac:dyDescent="0.25">
      <c r="A812" s="30" t="s">
        <v>61</v>
      </c>
      <c r="B812" s="40"/>
      <c r="C812" s="31"/>
      <c r="D812" s="163"/>
      <c r="E812" s="163"/>
      <c r="F812" s="32">
        <v>41719</v>
      </c>
      <c r="G812" s="46">
        <f t="shared" si="18"/>
        <v>-14.792874100423909</v>
      </c>
      <c r="H812" s="37">
        <f>+H811+(J812-H811)/'IMP-ATH'!$D$2</f>
        <v>60.89637662051399</v>
      </c>
      <c r="I812" s="38">
        <f>+I811+(J812-I811)/'IMP-ATH'!$D$4</f>
        <v>54.913543894377909</v>
      </c>
      <c r="J812" s="1"/>
      <c r="K812" s="1"/>
      <c r="L812" s="1"/>
    </row>
    <row r="813" spans="1:12" x14ac:dyDescent="0.25">
      <c r="A813" s="30" t="s">
        <v>62</v>
      </c>
      <c r="B813" s="40"/>
      <c r="C813" s="31"/>
      <c r="D813" s="163"/>
      <c r="E813" s="163"/>
      <c r="F813" s="32">
        <v>41720</v>
      </c>
      <c r="G813" s="46">
        <f t="shared" si="18"/>
        <v>-5.9828327261360812</v>
      </c>
      <c r="H813" s="37">
        <f>+H812+(J813-H812)/'IMP-ATH'!$D$2</f>
        <v>84.698179960440569</v>
      </c>
      <c r="I813" s="38">
        <f>+I812+(J813-I812)/'IMP-ATH'!$D$4</f>
        <v>59.022959515940343</v>
      </c>
      <c r="J813" s="1">
        <v>227.50899999999999</v>
      </c>
      <c r="K813" s="1">
        <v>0.91700000000000004</v>
      </c>
      <c r="L813" s="1">
        <f>SUM(J807:J814)</f>
        <v>598.22799999999995</v>
      </c>
    </row>
    <row r="814" spans="1:12" x14ac:dyDescent="0.25">
      <c r="A814" s="30" t="s">
        <v>63</v>
      </c>
      <c r="B814" s="40"/>
      <c r="C814" s="31"/>
      <c r="D814" s="163"/>
      <c r="E814" s="163"/>
      <c r="F814" s="32">
        <v>41721</v>
      </c>
      <c r="G814" s="46">
        <f t="shared" si="18"/>
        <v>-25.675220444500226</v>
      </c>
      <c r="H814" s="37">
        <f>+H813+(J814-H813)/'IMP-ATH'!$D$2</f>
        <v>80.686582823234772</v>
      </c>
      <c r="I814" s="38">
        <f>+I813+(J814-I813)/'IMP-ATH'!$D$4</f>
        <v>58.965674765560813</v>
      </c>
      <c r="J814" s="1">
        <v>56.616999999999997</v>
      </c>
      <c r="K814" s="1">
        <v>0.59499999999999997</v>
      </c>
      <c r="L814" s="1"/>
    </row>
    <row r="815" spans="1:12" x14ac:dyDescent="0.25">
      <c r="A815" s="30" t="s">
        <v>58</v>
      </c>
      <c r="B815" s="40"/>
      <c r="C815" s="31"/>
      <c r="D815" s="163"/>
      <c r="E815" s="163"/>
      <c r="F815" s="32">
        <v>41722</v>
      </c>
      <c r="G815" s="46">
        <f t="shared" si="18"/>
        <v>-21.720908057673959</v>
      </c>
      <c r="H815" s="37">
        <f>+H814+(J815-H814)/'IMP-ATH'!$D$2</f>
        <v>76.271928134201232</v>
      </c>
      <c r="I815" s="38">
        <f>+I814+(J815-I814)/'IMP-ATH'!$D$4</f>
        <v>58.747063461618886</v>
      </c>
      <c r="J815" s="1">
        <v>49.783999999999999</v>
      </c>
      <c r="K815" s="1">
        <v>0.91300000000000003</v>
      </c>
      <c r="L815" s="1"/>
    </row>
    <row r="816" spans="1:12" x14ac:dyDescent="0.25">
      <c r="A816" s="30" t="s">
        <v>23</v>
      </c>
      <c r="B816" s="40"/>
      <c r="C816" s="31"/>
      <c r="D816" s="163"/>
      <c r="E816" s="163"/>
      <c r="F816" s="32">
        <v>41723</v>
      </c>
      <c r="G816" s="46">
        <f t="shared" si="18"/>
        <v>-17.524864672582346</v>
      </c>
      <c r="H816" s="37">
        <f>+H815+(J816-H815)/'IMP-ATH'!$D$2</f>
        <v>65.375938400743919</v>
      </c>
      <c r="I816" s="38">
        <f>+I815+(J816-I815)/'IMP-ATH'!$D$4</f>
        <v>57.348323855389864</v>
      </c>
      <c r="J816" s="1"/>
      <c r="K816" s="1"/>
      <c r="L816" s="1"/>
    </row>
    <row r="817" spans="1:12" x14ac:dyDescent="0.25">
      <c r="A817" s="30" t="s">
        <v>59</v>
      </c>
      <c r="B817" s="40"/>
      <c r="C817" s="31"/>
      <c r="D817" s="165"/>
      <c r="E817" s="165"/>
      <c r="F817" s="32">
        <v>41724</v>
      </c>
      <c r="G817" s="46">
        <f t="shared" si="18"/>
        <v>-8.0276145453540551</v>
      </c>
      <c r="H817" s="37">
        <f>+H816+(J817-H816)/'IMP-ATH'!$D$2</f>
        <v>64.297232914923356</v>
      </c>
      <c r="I817" s="38">
        <f>+I816+(J817-I816)/'IMP-ATH'!$D$4</f>
        <v>57.359673287404391</v>
      </c>
      <c r="J817" s="1">
        <v>57.825000000000003</v>
      </c>
      <c r="K817" s="1">
        <v>0.91500000000000004</v>
      </c>
      <c r="L817" s="1"/>
    </row>
    <row r="818" spans="1:12" x14ac:dyDescent="0.25">
      <c r="A818" s="30" t="s">
        <v>60</v>
      </c>
      <c r="B818" s="40"/>
      <c r="C818" s="31"/>
      <c r="D818" s="163"/>
      <c r="E818" s="163"/>
      <c r="F818" s="32">
        <v>41725</v>
      </c>
      <c r="G818" s="46">
        <f t="shared" si="18"/>
        <v>-6.937559627518965</v>
      </c>
      <c r="H818" s="37">
        <f>+H817+(J818-H817)/'IMP-ATH'!$D$2</f>
        <v>61.31248535564859</v>
      </c>
      <c r="I818" s="38">
        <f>+I817+(J818-I817)/'IMP-ATH'!$D$4</f>
        <v>57.027395351990002</v>
      </c>
      <c r="J818" s="1">
        <v>43.404000000000003</v>
      </c>
      <c r="K818" s="1">
        <v>0.86</v>
      </c>
      <c r="L818" s="1"/>
    </row>
    <row r="819" spans="1:12" x14ac:dyDescent="0.25">
      <c r="A819" s="30" t="s">
        <v>61</v>
      </c>
      <c r="B819" s="40"/>
      <c r="C819" s="31"/>
      <c r="D819" s="163"/>
      <c r="E819" s="163"/>
      <c r="F819" s="32">
        <v>41726</v>
      </c>
      <c r="G819" s="46">
        <f t="shared" si="18"/>
        <v>-4.2850900036585884</v>
      </c>
      <c r="H819" s="37">
        <f>+H818+(J819-H818)/'IMP-ATH'!$D$2</f>
        <v>52.553558876270216</v>
      </c>
      <c r="I819" s="38">
        <f>+I818+(J819-I818)/'IMP-ATH'!$D$4</f>
        <v>55.66960022456167</v>
      </c>
      <c r="J819" s="1"/>
      <c r="K819" s="1"/>
      <c r="L819" s="1"/>
    </row>
    <row r="820" spans="1:12" x14ac:dyDescent="0.25">
      <c r="A820" s="30" t="s">
        <v>62</v>
      </c>
      <c r="B820" s="40"/>
      <c r="C820" s="31"/>
      <c r="D820" s="163"/>
      <c r="E820" s="163"/>
      <c r="F820" s="32">
        <v>41727</v>
      </c>
      <c r="G820" s="46">
        <f t="shared" si="18"/>
        <v>3.1160413482914535</v>
      </c>
      <c r="H820" s="37">
        <f>+H819+(J820-H819)/'IMP-ATH'!$D$2</f>
        <v>76.469193322517327</v>
      </c>
      <c r="I820" s="38">
        <f>+I819+(J820-I819)/'IMP-ATH'!$D$4</f>
        <v>59.58134783826258</v>
      </c>
      <c r="J820" s="1">
        <v>219.96299999999999</v>
      </c>
      <c r="K820" s="1">
        <v>0.78700000000000003</v>
      </c>
      <c r="L820" s="1">
        <f>SUM(J814:J821)</f>
        <v>452.78799999999995</v>
      </c>
    </row>
    <row r="821" spans="1:12" x14ac:dyDescent="0.25">
      <c r="A821" s="30" t="s">
        <v>63</v>
      </c>
      <c r="B821" s="40"/>
      <c r="C821" s="31"/>
      <c r="D821" s="163"/>
      <c r="E821" s="163"/>
      <c r="F821" s="32">
        <v>41728</v>
      </c>
      <c r="G821" s="46">
        <f t="shared" si="18"/>
        <v>-16.887845484254747</v>
      </c>
      <c r="H821" s="37">
        <f>+H820+(J821-H820)/'IMP-ATH'!$D$2</f>
        <v>69.144308562157704</v>
      </c>
      <c r="I821" s="38">
        <f>+I820+(J821-I820)/'IMP-ATH'!$D$4</f>
        <v>58.7626252706849</v>
      </c>
      <c r="J821" s="1">
        <v>25.195</v>
      </c>
      <c r="K821" s="1">
        <v>0.72299999999999998</v>
      </c>
      <c r="L821" s="1"/>
    </row>
    <row r="822" spans="1:12" x14ac:dyDescent="0.25">
      <c r="A822" s="30" t="s">
        <v>58</v>
      </c>
      <c r="B822" s="40"/>
      <c r="C822" s="31"/>
      <c r="D822" s="163"/>
      <c r="E822" s="163"/>
      <c r="F822" s="32">
        <v>41729</v>
      </c>
      <c r="G822" s="46">
        <f t="shared" si="18"/>
        <v>-10.381683291472804</v>
      </c>
      <c r="H822" s="37">
        <f>+H821+(J822-H821)/'IMP-ATH'!$D$2</f>
        <v>79.532693053278038</v>
      </c>
      <c r="I822" s="38">
        <f>+I821+(J822-I821)/'IMP-ATH'!$D$4</f>
        <v>60.741205621382882</v>
      </c>
      <c r="J822" s="1">
        <v>141.863</v>
      </c>
      <c r="K822" s="1">
        <v>0.94199999999999995</v>
      </c>
      <c r="L822" s="1"/>
    </row>
    <row r="823" spans="1:12" x14ac:dyDescent="0.25">
      <c r="A823" s="30" t="s">
        <v>23</v>
      </c>
      <c r="B823" s="40"/>
      <c r="C823" s="31"/>
      <c r="D823" s="163"/>
      <c r="E823" s="163"/>
      <c r="F823" s="32">
        <v>41730</v>
      </c>
      <c r="G823" s="46">
        <f t="shared" si="18"/>
        <v>-18.791487431895156</v>
      </c>
      <c r="H823" s="37">
        <f>+H822+(J823-H822)/'IMP-ATH'!$D$2</f>
        <v>68.170879759952598</v>
      </c>
      <c r="I823" s="38">
        <f>+I822+(J823-I822)/'IMP-ATH'!$D$4</f>
        <v>59.294986439921388</v>
      </c>
      <c r="J823" s="1"/>
      <c r="K823" s="1"/>
      <c r="L823" s="1"/>
    </row>
    <row r="824" spans="1:12" x14ac:dyDescent="0.25">
      <c r="A824" s="30" t="s">
        <v>59</v>
      </c>
      <c r="B824" s="40"/>
      <c r="C824" s="31"/>
      <c r="D824" s="163"/>
      <c r="E824" s="163"/>
      <c r="F824" s="32">
        <v>41731</v>
      </c>
      <c r="G824" s="46">
        <f t="shared" si="18"/>
        <v>-8.87589332003121</v>
      </c>
      <c r="H824" s="37">
        <f>+H823+(J824-H823)/'IMP-ATH'!$D$2</f>
        <v>76.996754079959373</v>
      </c>
      <c r="I824" s="38">
        <f>+I823+(J824-I823)/'IMP-ATH'!$D$4</f>
        <v>60.977296286589926</v>
      </c>
      <c r="J824" s="1">
        <v>129.952</v>
      </c>
      <c r="K824" s="1">
        <v>0.91600000000000004</v>
      </c>
      <c r="L824" s="1"/>
    </row>
    <row r="825" spans="1:12" x14ac:dyDescent="0.25">
      <c r="A825" s="30" t="s">
        <v>60</v>
      </c>
      <c r="B825" s="40"/>
      <c r="C825" s="31"/>
      <c r="D825" s="163"/>
      <c r="E825" s="163"/>
      <c r="F825" s="32">
        <v>41732</v>
      </c>
      <c r="G825" s="46">
        <f t="shared" si="18"/>
        <v>-16.019457793369448</v>
      </c>
      <c r="H825" s="37">
        <f>+H824+(J825-H824)/'IMP-ATH'!$D$2</f>
        <v>65.997217782822318</v>
      </c>
      <c r="I825" s="38">
        <f>+I824+(J825-I824)/'IMP-ATH'!$D$4</f>
        <v>59.525455898813973</v>
      </c>
      <c r="J825" s="1"/>
      <c r="K825" s="1"/>
      <c r="L825" s="1"/>
    </row>
    <row r="826" spans="1:12" x14ac:dyDescent="0.25">
      <c r="A826" s="30" t="s">
        <v>61</v>
      </c>
      <c r="B826" s="40"/>
      <c r="C826" s="31"/>
      <c r="D826" s="163"/>
      <c r="E826" s="163"/>
      <c r="F826" s="32">
        <v>41733</v>
      </c>
      <c r="G826" s="46">
        <f t="shared" si="18"/>
        <v>-6.4717618840083446</v>
      </c>
      <c r="H826" s="37">
        <f>+H825+(J826-H825)/'IMP-ATH'!$D$2</f>
        <v>56.569043813847699</v>
      </c>
      <c r="I826" s="38">
        <f>+I825+(J826-I825)/'IMP-ATH'!$D$4</f>
        <v>58.108183139318406</v>
      </c>
      <c r="J826" s="1"/>
      <c r="K826" s="1"/>
      <c r="L826" s="1"/>
    </row>
    <row r="827" spans="1:12" x14ac:dyDescent="0.25">
      <c r="A827" s="30" t="s">
        <v>62</v>
      </c>
      <c r="B827" s="40"/>
      <c r="C827" s="31"/>
      <c r="D827" s="163"/>
      <c r="E827" s="163"/>
      <c r="F827" s="32">
        <v>41734</v>
      </c>
      <c r="G827" s="46">
        <f t="shared" si="18"/>
        <v>1.5391393254707069</v>
      </c>
      <c r="H827" s="37">
        <f>+H826+(J827-H826)/'IMP-ATH'!$D$2</f>
        <v>81.418466126155167</v>
      </c>
      <c r="I827" s="38">
        <f>+I826+(J827-I826)/'IMP-ATH'!$D$4</f>
        <v>62.213107350287018</v>
      </c>
      <c r="J827" s="1">
        <v>230.51499999999999</v>
      </c>
      <c r="K827" s="1">
        <v>0.88600000000000001</v>
      </c>
      <c r="L827" s="1">
        <f>SUM(J821:J828)</f>
        <v>650.77499999999998</v>
      </c>
    </row>
    <row r="828" spans="1:12" x14ac:dyDescent="0.25">
      <c r="A828" s="30" t="s">
        <v>63</v>
      </c>
      <c r="B828" s="40"/>
      <c r="C828" s="31"/>
      <c r="D828" s="163"/>
      <c r="E828" s="163"/>
      <c r="F828" s="32">
        <v>41735</v>
      </c>
      <c r="G828" s="46">
        <f t="shared" si="18"/>
        <v>-19.205358775868149</v>
      </c>
      <c r="H828" s="37">
        <f>+H827+(J828-H827)/'IMP-ATH'!$D$2</f>
        <v>87.394399536704427</v>
      </c>
      <c r="I828" s="38">
        <f>+I827+(J828-I827)/'IMP-ATH'!$D$4</f>
        <v>63.666366699089707</v>
      </c>
      <c r="J828" s="1">
        <v>123.25</v>
      </c>
      <c r="K828" s="1">
        <v>0.629</v>
      </c>
      <c r="L828" s="1"/>
    </row>
    <row r="829" spans="1:12" x14ac:dyDescent="0.25">
      <c r="A829" s="30" t="s">
        <v>58</v>
      </c>
      <c r="B829" s="40"/>
      <c r="C829" s="31"/>
      <c r="D829" s="163"/>
      <c r="E829" s="163"/>
      <c r="F829" s="32">
        <v>41736</v>
      </c>
      <c r="G829" s="46">
        <f t="shared" si="18"/>
        <v>-23.72803283761472</v>
      </c>
      <c r="H829" s="37">
        <f>+H828+(J829-H828)/'IMP-ATH'!$D$2</f>
        <v>92.799913888603797</v>
      </c>
      <c r="I829" s="38">
        <f>+I828+(J829-I828)/'IMP-ATH'!$D$4</f>
        <v>65.132238920539947</v>
      </c>
      <c r="J829" s="1">
        <v>125.233</v>
      </c>
      <c r="K829" s="1">
        <v>0.97699999999999998</v>
      </c>
      <c r="L829" s="1"/>
    </row>
    <row r="830" spans="1:12" x14ac:dyDescent="0.25">
      <c r="A830" s="30" t="s">
        <v>23</v>
      </c>
      <c r="B830" s="40"/>
      <c r="C830" s="31"/>
      <c r="D830" s="163"/>
      <c r="E830" s="163"/>
      <c r="F830" s="32">
        <v>41737</v>
      </c>
      <c r="G830" s="46">
        <f t="shared" si="18"/>
        <v>-27.667674968063849</v>
      </c>
      <c r="H830" s="37">
        <f>+H829+(J830-H829)/'IMP-ATH'!$D$2</f>
        <v>88.457926190231831</v>
      </c>
      <c r="I830" s="38">
        <f>+I829+(J830-I829)/'IMP-ATH'!$D$4</f>
        <v>65.067328470050896</v>
      </c>
      <c r="J830" s="1">
        <v>62.405999999999999</v>
      </c>
      <c r="K830" s="1">
        <v>0.92100000000000004</v>
      </c>
      <c r="L830" s="1"/>
    </row>
    <row r="831" spans="1:12" x14ac:dyDescent="0.25">
      <c r="A831" s="30" t="s">
        <v>59</v>
      </c>
      <c r="B831" s="40"/>
      <c r="C831" s="31"/>
      <c r="D831" s="163"/>
      <c r="E831" s="163"/>
      <c r="F831" s="32">
        <v>41738</v>
      </c>
      <c r="G831" s="46">
        <f t="shared" si="18"/>
        <v>-23.390597720180935</v>
      </c>
      <c r="H831" s="37">
        <f>+H830+(J831-H830)/'IMP-ATH'!$D$2</f>
        <v>92.874222448770141</v>
      </c>
      <c r="I831" s="38">
        <f>+I830+(J831-I830)/'IMP-ATH'!$D$4</f>
        <v>66.360296839811582</v>
      </c>
      <c r="J831" s="1">
        <v>119.372</v>
      </c>
      <c r="K831" s="1">
        <v>0.9</v>
      </c>
      <c r="L831" s="1"/>
    </row>
    <row r="832" spans="1:12" x14ac:dyDescent="0.25">
      <c r="A832" s="30" t="s">
        <v>60</v>
      </c>
      <c r="B832" s="40"/>
      <c r="C832" s="31"/>
      <c r="D832" s="163"/>
      <c r="E832" s="163"/>
      <c r="F832" s="32">
        <v>41739</v>
      </c>
      <c r="G832" s="46">
        <f t="shared" si="18"/>
        <v>-26.513925608958559</v>
      </c>
      <c r="H832" s="37">
        <f>+H831+(J832-H831)/'IMP-ATH'!$D$2</f>
        <v>88.240476384660127</v>
      </c>
      <c r="I832" s="38">
        <f>+I831+(J832-I831)/'IMP-ATH'!$D$4</f>
        <v>66.219289772197016</v>
      </c>
      <c r="J832" s="1">
        <v>60.438000000000002</v>
      </c>
      <c r="K832" s="1">
        <v>1.0269999999999999</v>
      </c>
      <c r="L832" s="1"/>
    </row>
    <row r="833" spans="1:12" x14ac:dyDescent="0.25">
      <c r="A833" s="30" t="s">
        <v>61</v>
      </c>
      <c r="B833" s="40"/>
      <c r="C833" s="31"/>
      <c r="D833" s="163"/>
      <c r="E833" s="163"/>
      <c r="F833" s="32">
        <v>41740</v>
      </c>
      <c r="G833" s="46">
        <f t="shared" si="18"/>
        <v>-22.021186612463111</v>
      </c>
      <c r="H833" s="37">
        <f>+H832+(J833-H832)/'IMP-ATH'!$D$2</f>
        <v>75.634694043994401</v>
      </c>
      <c r="I833" s="38">
        <f>+I832+(J833-I832)/'IMP-ATH'!$D$4</f>
        <v>64.64264001571614</v>
      </c>
      <c r="J833" s="1"/>
      <c r="K833" s="1"/>
      <c r="L833" s="1"/>
    </row>
    <row r="834" spans="1:12" x14ac:dyDescent="0.25">
      <c r="A834" s="30" t="s">
        <v>62</v>
      </c>
      <c r="B834" s="40"/>
      <c r="C834" s="31"/>
      <c r="D834" s="163"/>
      <c r="E834" s="163"/>
      <c r="F834" s="32">
        <v>41741</v>
      </c>
      <c r="G834" s="46">
        <f t="shared" si="18"/>
        <v>-10.992054028278261</v>
      </c>
      <c r="H834" s="37">
        <f>+H833+(J834-H833)/'IMP-ATH'!$D$2</f>
        <v>64.829737751995197</v>
      </c>
      <c r="I834" s="38">
        <f>+I833+(J834-I833)/'IMP-ATH'!$D$4</f>
        <v>63.103529539151467</v>
      </c>
      <c r="J834" s="1"/>
      <c r="K834" s="1"/>
      <c r="L834" s="1">
        <f>SUM(J828:J835)</f>
        <v>701.29500000000007</v>
      </c>
    </row>
    <row r="835" spans="1:12" x14ac:dyDescent="0.25">
      <c r="A835" s="30" t="s">
        <v>63</v>
      </c>
      <c r="B835" s="40"/>
      <c r="C835" s="31"/>
      <c r="D835" s="163"/>
      <c r="E835" s="163"/>
      <c r="F835" s="32">
        <v>41742</v>
      </c>
      <c r="G835" s="46">
        <f t="shared" si="18"/>
        <v>-1.7262082128437299</v>
      </c>
      <c r="H835" s="37">
        <f>+H834+(J835-H834)/'IMP-ATH'!$D$2</f>
        <v>85.653489501710169</v>
      </c>
      <c r="I835" s="38">
        <f>+I834+(J835-I834)/'IMP-ATH'!$D$4</f>
        <v>66.615255026314529</v>
      </c>
      <c r="J835" s="1">
        <v>210.596</v>
      </c>
      <c r="K835" s="1">
        <v>0.91500000000000004</v>
      </c>
      <c r="L835" s="1"/>
    </row>
    <row r="836" spans="1:12" x14ac:dyDescent="0.25">
      <c r="A836" s="30" t="s">
        <v>58</v>
      </c>
      <c r="B836" s="40"/>
      <c r="C836" s="31"/>
      <c r="D836" s="163"/>
      <c r="E836" s="163"/>
      <c r="F836" s="32">
        <v>41743</v>
      </c>
      <c r="G836" s="46">
        <f t="shared" si="18"/>
        <v>-19.03823447539564</v>
      </c>
      <c r="H836" s="37">
        <f>+H835+(J836-H835)/'IMP-ATH'!$D$2</f>
        <v>90.696562430037289</v>
      </c>
      <c r="I836" s="38">
        <f>+I835+(J836-I835)/'IMP-ATH'!$D$4</f>
        <v>67.909058478068943</v>
      </c>
      <c r="J836" s="1">
        <v>120.955</v>
      </c>
      <c r="K836" s="1">
        <v>0.93799999999999994</v>
      </c>
      <c r="L836" s="1"/>
    </row>
    <row r="837" spans="1:12" x14ac:dyDescent="0.25">
      <c r="A837" s="30" t="s">
        <v>23</v>
      </c>
      <c r="B837" s="40"/>
      <c r="C837" s="31"/>
      <c r="D837" s="163"/>
      <c r="E837" s="163"/>
      <c r="F837" s="32">
        <v>41744</v>
      </c>
      <c r="G837" s="46">
        <f t="shared" ref="G837:G845" si="19">+I836-H836</f>
        <v>-22.787503951968347</v>
      </c>
      <c r="H837" s="37">
        <f>+H836+(J837-H836)/'IMP-ATH'!$D$2</f>
        <v>77.739910654317683</v>
      </c>
      <c r="I837" s="38">
        <f>+I836+(J837-I836)/'IMP-ATH'!$D$4</f>
        <v>66.29217613335301</v>
      </c>
      <c r="J837" s="1"/>
      <c r="K837" s="1"/>
      <c r="L837" s="1"/>
    </row>
    <row r="838" spans="1:12" x14ac:dyDescent="0.25">
      <c r="A838" s="30" t="s">
        <v>59</v>
      </c>
      <c r="B838" s="40"/>
      <c r="C838" s="31"/>
      <c r="D838" s="163"/>
      <c r="E838" s="163"/>
      <c r="F838" s="32">
        <v>41745</v>
      </c>
      <c r="G838" s="46">
        <f t="shared" si="19"/>
        <v>-11.447734520964673</v>
      </c>
      <c r="H838" s="37">
        <f>+H837+(J838-H837)/'IMP-ATH'!$D$2</f>
        <v>79.901637703700871</v>
      </c>
      <c r="I838" s="38">
        <f>+I837+(J838-I837)/'IMP-ATH'!$D$4</f>
        <v>66.925029082558893</v>
      </c>
      <c r="J838" s="1">
        <v>92.872</v>
      </c>
      <c r="K838" s="1">
        <v>1.008</v>
      </c>
      <c r="L838" s="1"/>
    </row>
    <row r="839" spans="1:12" x14ac:dyDescent="0.25">
      <c r="A839" s="30" t="s">
        <v>60</v>
      </c>
      <c r="B839" s="40"/>
      <c r="C839" s="31"/>
      <c r="D839" s="163"/>
      <c r="E839" s="163"/>
      <c r="F839" s="32">
        <v>41746</v>
      </c>
      <c r="G839" s="46">
        <f t="shared" si="19"/>
        <v>-12.976608621141978</v>
      </c>
      <c r="H839" s="37">
        <f>+H838+(J839-H838)/'IMP-ATH'!$D$2</f>
        <v>86.987832317457887</v>
      </c>
      <c r="I839" s="38">
        <f>+I838+(J839-I838)/'IMP-ATH'!$D$4</f>
        <v>68.415028390117016</v>
      </c>
      <c r="J839" s="1">
        <v>129.505</v>
      </c>
      <c r="K839" s="1">
        <v>1.032</v>
      </c>
      <c r="L839" s="1"/>
    </row>
    <row r="840" spans="1:12" x14ac:dyDescent="0.25">
      <c r="A840" s="30" t="s">
        <v>61</v>
      </c>
      <c r="B840" s="40"/>
      <c r="C840" s="31"/>
      <c r="D840" s="163"/>
      <c r="E840" s="163"/>
      <c r="F840" s="32">
        <v>41747</v>
      </c>
      <c r="G840" s="46">
        <f t="shared" si="19"/>
        <v>-18.572803927340871</v>
      </c>
      <c r="H840" s="37">
        <f>+H839+(J840-H839)/'IMP-ATH'!$D$2</f>
        <v>74.560999129249623</v>
      </c>
      <c r="I840" s="38">
        <f>+I839+(J840-I839)/'IMP-ATH'!$D$4</f>
        <v>66.786099142733278</v>
      </c>
      <c r="J840" s="1"/>
      <c r="K840" s="1"/>
      <c r="L840" s="1"/>
    </row>
    <row r="841" spans="1:12" x14ac:dyDescent="0.25">
      <c r="A841" s="30" t="s">
        <v>62</v>
      </c>
      <c r="B841" s="40"/>
      <c r="C841" s="31"/>
      <c r="D841" s="163"/>
      <c r="E841" s="163"/>
      <c r="F841" s="32">
        <v>41748</v>
      </c>
      <c r="G841" s="46">
        <f t="shared" si="19"/>
        <v>-7.7748999865163455</v>
      </c>
      <c r="H841" s="37">
        <f>+H840+(J841-H840)/'IMP-ATH'!$D$2</f>
        <v>70.069142110785393</v>
      </c>
      <c r="I841" s="38">
        <f>+I840+(J841-I840)/'IMP-ATH'!$D$4</f>
        <v>66.222572972668203</v>
      </c>
      <c r="J841" s="1">
        <v>43.118000000000002</v>
      </c>
      <c r="K841" s="1">
        <v>0.81</v>
      </c>
      <c r="L841" s="1">
        <f>SUM(J835:J842)</f>
        <v>750.13200000000006</v>
      </c>
    </row>
    <row r="842" spans="1:12" x14ac:dyDescent="0.25">
      <c r="A842" s="30" t="s">
        <v>63</v>
      </c>
      <c r="B842" s="40"/>
      <c r="C842" s="31"/>
      <c r="D842" s="163"/>
      <c r="E842" s="163"/>
      <c r="F842" s="32">
        <v>41749</v>
      </c>
      <c r="G842" s="46">
        <f t="shared" si="19"/>
        <v>-3.8465691381171894</v>
      </c>
      <c r="H842" s="37">
        <f>+H841+(J842-H841)/'IMP-ATH'!$D$2</f>
        <v>81.928693237816049</v>
      </c>
      <c r="I842" s="38">
        <f>+I841+(J842-I841)/'IMP-ATH'!$D$4</f>
        <v>68.2907498066523</v>
      </c>
      <c r="J842" s="1">
        <v>153.08600000000001</v>
      </c>
      <c r="K842" s="1">
        <v>0.79900000000000004</v>
      </c>
      <c r="L842" s="1"/>
    </row>
    <row r="843" spans="1:12" x14ac:dyDescent="0.25">
      <c r="A843" s="30" t="s">
        <v>58</v>
      </c>
      <c r="B843" s="40"/>
      <c r="C843" s="31"/>
      <c r="D843" s="163"/>
      <c r="E843" s="163"/>
      <c r="F843" s="32">
        <v>41750</v>
      </c>
      <c r="G843" s="46">
        <f t="shared" si="19"/>
        <v>-13.637943431163748</v>
      </c>
      <c r="H843" s="37">
        <f>+H842+(J843-H842)/'IMP-ATH'!$D$2</f>
        <v>70.224594203842329</v>
      </c>
      <c r="I843" s="38">
        <f>+I842+(J843-I842)/'IMP-ATH'!$D$4</f>
        <v>66.664779573160573</v>
      </c>
      <c r="J843" s="1"/>
      <c r="K843" s="1"/>
      <c r="L843" s="1"/>
    </row>
    <row r="844" spans="1:12" x14ac:dyDescent="0.25">
      <c r="A844" s="30" t="s">
        <v>23</v>
      </c>
      <c r="B844" s="40"/>
      <c r="C844" s="31"/>
      <c r="D844" s="163"/>
      <c r="E844" s="163"/>
      <c r="F844" s="32">
        <v>41751</v>
      </c>
      <c r="G844" s="46">
        <f t="shared" si="19"/>
        <v>-3.5598146306817569</v>
      </c>
      <c r="H844" s="37">
        <f>+H843+(J844-H843)/'IMP-ATH'!$D$2</f>
        <v>62.438080746150568</v>
      </c>
      <c r="I844" s="38">
        <f>+I843+(J844-I843)/'IMP-ATH'!$D$4</f>
        <v>65.451784821418656</v>
      </c>
      <c r="J844" s="1">
        <v>15.718999999999999</v>
      </c>
      <c r="K844" s="1">
        <v>0.754</v>
      </c>
      <c r="L844" s="1"/>
    </row>
    <row r="845" spans="1:12" x14ac:dyDescent="0.25">
      <c r="A845" s="30" t="s">
        <v>59</v>
      </c>
      <c r="B845" s="40"/>
      <c r="C845" s="31"/>
      <c r="D845" s="163"/>
      <c r="E845" s="163"/>
      <c r="F845" s="32">
        <v>41752</v>
      </c>
      <c r="G845" s="46">
        <f t="shared" si="19"/>
        <v>3.0137040752680875</v>
      </c>
      <c r="H845" s="37">
        <f>+H844+(J845-H844)/'IMP-ATH'!$D$2</f>
        <v>60.056069210986202</v>
      </c>
      <c r="I845" s="38">
        <f>+I844+(J845-I844)/'IMP-ATH'!$D$4</f>
        <v>64.983028039956309</v>
      </c>
      <c r="J845" s="1">
        <v>45.764000000000003</v>
      </c>
      <c r="K845" s="1">
        <v>0.82099999999999995</v>
      </c>
      <c r="L845" s="1"/>
    </row>
    <row r="846" spans="1:12" x14ac:dyDescent="0.25">
      <c r="A846" s="30" t="s">
        <v>60</v>
      </c>
      <c r="B846" s="40"/>
      <c r="C846" s="31"/>
      <c r="D846" s="163"/>
      <c r="E846" s="163"/>
      <c r="F846" s="32">
        <v>41753</v>
      </c>
      <c r="G846" s="46">
        <f t="shared" ref="G846" si="20">+I845-H845</f>
        <v>4.9269588289701076</v>
      </c>
      <c r="H846" s="37">
        <f>+H845+(J846-H845)/'IMP-ATH'!$D$2</f>
        <v>72.783916466559603</v>
      </c>
      <c r="I846" s="38">
        <f>+I845+(J846-I845)/'IMP-ATH'!$D$4</f>
        <v>66.987027372338304</v>
      </c>
      <c r="J846" s="1">
        <v>149.15100000000001</v>
      </c>
      <c r="K846" s="1">
        <v>0.94599999999999995</v>
      </c>
      <c r="L846" s="1"/>
    </row>
    <row r="847" spans="1:12" x14ac:dyDescent="0.25">
      <c r="A847" s="30" t="s">
        <v>61</v>
      </c>
      <c r="B847" s="40"/>
      <c r="C847" s="31"/>
      <c r="D847" s="163"/>
      <c r="E847" s="163"/>
      <c r="F847" s="32">
        <v>41754</v>
      </c>
      <c r="G847" s="46">
        <f t="shared" ref="G847:G852" si="21">+I846-H846</f>
        <v>-5.7968890942212994</v>
      </c>
      <c r="H847" s="37">
        <f>+H846+(J847-H846)/'IMP-ATH'!$D$2</f>
        <v>84.367356971336804</v>
      </c>
      <c r="I847" s="38">
        <f>+I846+(J847-I846)/'IMP-ATH'!$D$4</f>
        <v>69.0556219587112</v>
      </c>
      <c r="J847" s="1">
        <v>153.86799999999999</v>
      </c>
      <c r="K847" s="1">
        <v>0.79800000000000004</v>
      </c>
      <c r="L847" s="1"/>
    </row>
    <row r="848" spans="1:12" x14ac:dyDescent="0.25">
      <c r="A848" s="30" t="s">
        <v>62</v>
      </c>
      <c r="B848" s="40"/>
      <c r="C848" s="31"/>
      <c r="D848" s="163"/>
      <c r="E848" s="163"/>
      <c r="F848" s="32">
        <v>41755</v>
      </c>
      <c r="G848" s="46">
        <f t="shared" si="21"/>
        <v>-15.311735012625604</v>
      </c>
      <c r="H848" s="37">
        <f>+H847+(J848-H847)/'IMP-ATH'!$D$2</f>
        <v>72.314877404002971</v>
      </c>
      <c r="I848" s="38">
        <f>+I847+(J848-I847)/'IMP-ATH'!$D$4</f>
        <v>67.411440483503796</v>
      </c>
      <c r="J848" s="1"/>
      <c r="K848" s="1"/>
      <c r="L848" s="1">
        <f>SUM(J842:J849)</f>
        <v>690.899</v>
      </c>
    </row>
    <row r="849" spans="1:12" x14ac:dyDescent="0.25">
      <c r="A849" s="30" t="s">
        <v>63</v>
      </c>
      <c r="B849" s="40"/>
      <c r="C849" s="31"/>
      <c r="D849" s="163"/>
      <c r="E849" s="163"/>
      <c r="F849" s="32">
        <v>41756</v>
      </c>
      <c r="G849" s="46">
        <f t="shared" si="21"/>
        <v>-4.9034369204991748</v>
      </c>
      <c r="H849" s="37">
        <f>+H848+(J849-H848)/'IMP-ATH'!$D$2</f>
        <v>86.742894917716839</v>
      </c>
      <c r="I849" s="38">
        <f>+I848+(J849-I848)/'IMP-ATH'!$D$4</f>
        <v>69.9328585672299</v>
      </c>
      <c r="J849" s="1">
        <v>173.31100000000001</v>
      </c>
      <c r="K849" s="1">
        <v>1.0549999999999999</v>
      </c>
      <c r="L849" s="1"/>
    </row>
    <row r="850" spans="1:12" x14ac:dyDescent="0.25">
      <c r="A850" s="30" t="s">
        <v>58</v>
      </c>
      <c r="B850" s="40"/>
      <c r="C850" s="31"/>
      <c r="D850" s="163"/>
      <c r="E850" s="163"/>
      <c r="F850" s="32">
        <v>41757</v>
      </c>
      <c r="G850" s="46">
        <f t="shared" si="21"/>
        <v>-16.810036350486939</v>
      </c>
      <c r="H850" s="37">
        <f>+H849+(J850-H849)/'IMP-ATH'!$D$2</f>
        <v>94.368338500900151</v>
      </c>
      <c r="I850" s="38">
        <f>+I849+(J850-I849)/'IMP-ATH'!$D$4</f>
        <v>71.604004791819662</v>
      </c>
      <c r="J850" s="1">
        <v>140.12100000000001</v>
      </c>
      <c r="K850" s="1">
        <v>0.76400000000000001</v>
      </c>
      <c r="L850" s="1"/>
    </row>
    <row r="851" spans="1:12" x14ac:dyDescent="0.25">
      <c r="A851" s="30" t="s">
        <v>23</v>
      </c>
      <c r="B851" s="123"/>
      <c r="C851" s="31"/>
      <c r="D851" s="163"/>
      <c r="E851" s="163"/>
      <c r="F851" s="32">
        <v>41758</v>
      </c>
      <c r="G851" s="46">
        <f t="shared" si="21"/>
        <v>-22.764333709080489</v>
      </c>
      <c r="H851" s="37">
        <f>+H850+(J851-H850)/'IMP-ATH'!$D$2</f>
        <v>106.63543300077156</v>
      </c>
      <c r="I851" s="38">
        <f>+I850+(J851-I850)/'IMP-ATH'!$D$4</f>
        <v>74.190528487252521</v>
      </c>
      <c r="J851" s="1">
        <v>180.238</v>
      </c>
      <c r="K851" s="1">
        <v>1.0149999999999999</v>
      </c>
      <c r="L851" s="1"/>
    </row>
    <row r="852" spans="1:12" x14ac:dyDescent="0.25">
      <c r="A852" s="30" t="s">
        <v>59</v>
      </c>
      <c r="B852" s="40"/>
      <c r="C852" s="31"/>
      <c r="D852" s="163"/>
      <c r="E852" s="163"/>
      <c r="F852" s="32">
        <v>41759</v>
      </c>
      <c r="G852" s="46">
        <f t="shared" si="21"/>
        <v>-32.444904513519035</v>
      </c>
      <c r="H852" s="37">
        <f>+H851+(J852-H851)/'IMP-ATH'!$D$2</f>
        <v>117.25894257208991</v>
      </c>
      <c r="I852" s="38">
        <f>+I851+(J852-I851)/'IMP-ATH'!$D$4</f>
        <v>76.73361114231794</v>
      </c>
      <c r="J852" s="1">
        <v>181</v>
      </c>
      <c r="K852" s="1"/>
      <c r="L852" s="1"/>
    </row>
    <row r="853" spans="1:12" x14ac:dyDescent="0.25">
      <c r="A853" s="30" t="s">
        <v>60</v>
      </c>
      <c r="B853" s="40"/>
      <c r="C853" s="31"/>
      <c r="D853" s="163"/>
      <c r="E853" s="163"/>
      <c r="F853" s="32">
        <v>41760</v>
      </c>
      <c r="G853" s="46">
        <f t="shared" ref="G853:G863" si="22">+I852-H852</f>
        <v>-40.525331429771967</v>
      </c>
      <c r="H853" s="37">
        <f>+H852+(J853-H852)/'IMP-ATH'!$D$2</f>
        <v>133.89809363321993</v>
      </c>
      <c r="I853" s="38">
        <f>+I852+(J853-I852)/'IMP-ATH'!$D$4</f>
        <v>80.471691829405614</v>
      </c>
      <c r="J853" s="1">
        <v>233.733</v>
      </c>
      <c r="K853" s="1">
        <v>0.82399999999999995</v>
      </c>
      <c r="L853" s="1"/>
    </row>
    <row r="854" spans="1:12" x14ac:dyDescent="0.25">
      <c r="A854" s="30" t="s">
        <v>61</v>
      </c>
      <c r="B854" s="40"/>
      <c r="C854" s="31"/>
      <c r="D854" s="163"/>
      <c r="E854" s="163"/>
      <c r="F854" s="32">
        <v>41761</v>
      </c>
      <c r="G854" s="46">
        <f t="shared" si="22"/>
        <v>-53.426401803814315</v>
      </c>
      <c r="H854" s="37">
        <f>+H853+(J854-H853)/'IMP-ATH'!$D$2</f>
        <v>114.76979454275994</v>
      </c>
      <c r="I854" s="38">
        <f>+I853+(J854-I853)/'IMP-ATH'!$D$4</f>
        <v>78.555699166800721</v>
      </c>
      <c r="J854" s="1"/>
      <c r="K854" s="1"/>
      <c r="L854" s="1"/>
    </row>
    <row r="855" spans="1:12" x14ac:dyDescent="0.25">
      <c r="A855" s="30" t="s">
        <v>62</v>
      </c>
      <c r="B855" s="40"/>
      <c r="C855" s="31"/>
      <c r="D855" s="163"/>
      <c r="E855" s="163"/>
      <c r="F855" s="32">
        <v>41762</v>
      </c>
      <c r="G855" s="46">
        <f t="shared" si="22"/>
        <v>-36.214095375959218</v>
      </c>
      <c r="H855" s="37">
        <f>+H854+(J855-H854)/'IMP-ATH'!$D$2</f>
        <v>103.76253817950852</v>
      </c>
      <c r="I855" s="38">
        <f>+I854+(J855-I854)/'IMP-ATH'!$D$4</f>
        <v>77.583396805686419</v>
      </c>
      <c r="J855" s="1">
        <v>37.719000000000001</v>
      </c>
      <c r="K855" s="1">
        <v>0.76500000000000001</v>
      </c>
      <c r="L855" s="1">
        <f>SUM(J849:J856)</f>
        <v>1004.4860000000001</v>
      </c>
    </row>
    <row r="856" spans="1:12" x14ac:dyDescent="0.25">
      <c r="A856" s="30" t="s">
        <v>63</v>
      </c>
      <c r="B856" s="40"/>
      <c r="C856" s="31"/>
      <c r="D856" s="163"/>
      <c r="E856" s="163"/>
      <c r="F856" s="32">
        <v>41763</v>
      </c>
      <c r="G856" s="46">
        <f t="shared" si="22"/>
        <v>-26.179141373822105</v>
      </c>
      <c r="H856" s="37">
        <f>+H855+(J856-H855)/'IMP-ATH'!$D$2</f>
        <v>97.277032725293026</v>
      </c>
      <c r="I856" s="38">
        <f>+I855+(J856-I855)/'IMP-ATH'!$D$4</f>
        <v>77.125792119836746</v>
      </c>
      <c r="J856" s="1">
        <v>58.363999999999997</v>
      </c>
      <c r="K856" s="1">
        <v>0.80800000000000005</v>
      </c>
      <c r="L856" s="1"/>
    </row>
    <row r="857" spans="1:12" x14ac:dyDescent="0.25">
      <c r="A857" s="30" t="s">
        <v>58</v>
      </c>
      <c r="B857" s="40"/>
      <c r="C857" s="31"/>
      <c r="D857" s="163"/>
      <c r="E857" s="163"/>
      <c r="F857" s="32">
        <v>41764</v>
      </c>
      <c r="G857" s="46">
        <f t="shared" si="22"/>
        <v>-20.15124060545628</v>
      </c>
      <c r="H857" s="37">
        <f>+H856+(J857-H856)/'IMP-ATH'!$D$2</f>
        <v>113.12902805025116</v>
      </c>
      <c r="I857" s="38">
        <f>+I856+(J857-I856)/'IMP-ATH'!$D$4</f>
        <v>80.247582783650159</v>
      </c>
      <c r="J857" s="1">
        <v>208.24100000000001</v>
      </c>
      <c r="K857" s="1">
        <v>1.0409999999999999</v>
      </c>
      <c r="L857" s="1"/>
    </row>
    <row r="858" spans="1:12" x14ac:dyDescent="0.25">
      <c r="A858" s="30" t="s">
        <v>23</v>
      </c>
      <c r="B858" s="40"/>
      <c r="C858" s="31"/>
      <c r="D858" s="163"/>
      <c r="E858" s="163"/>
      <c r="F858" s="32">
        <v>41765</v>
      </c>
      <c r="G858" s="46">
        <f t="shared" si="22"/>
        <v>-32.881445266601006</v>
      </c>
      <c r="H858" s="37">
        <f>+H857+(J858-H857)/'IMP-ATH'!$D$2</f>
        <v>121.97216690021529</v>
      </c>
      <c r="I858" s="38">
        <f>+I857+(J858-I857)/'IMP-ATH'!$D$4</f>
        <v>82.504330812610874</v>
      </c>
      <c r="J858" s="1">
        <v>175.03100000000001</v>
      </c>
      <c r="K858" s="1">
        <v>1.038</v>
      </c>
      <c r="L858" s="1"/>
    </row>
    <row r="859" spans="1:12" x14ac:dyDescent="0.25">
      <c r="A859" s="30" t="s">
        <v>59</v>
      </c>
      <c r="B859" s="40"/>
      <c r="C859" s="31"/>
      <c r="D859" s="163"/>
      <c r="E859" s="163"/>
      <c r="F859" s="32">
        <v>41766</v>
      </c>
      <c r="G859" s="46">
        <f t="shared" si="22"/>
        <v>-39.467836087604411</v>
      </c>
      <c r="H859" s="37">
        <f>+H858+(J859-H858)/'IMP-ATH'!$D$2</f>
        <v>104.54757162875596</v>
      </c>
      <c r="I859" s="38">
        <f>+I858+(J859-I858)/'IMP-ATH'!$D$4</f>
        <v>80.539941983739183</v>
      </c>
      <c r="J859" s="1"/>
      <c r="K859" s="1"/>
      <c r="L859" s="1"/>
    </row>
    <row r="860" spans="1:12" x14ac:dyDescent="0.25">
      <c r="A860" s="30" t="s">
        <v>60</v>
      </c>
      <c r="B860" s="40"/>
      <c r="C860" s="31"/>
      <c r="D860" s="163"/>
      <c r="E860" s="163"/>
      <c r="F860" s="32">
        <v>41767</v>
      </c>
      <c r="G860" s="46">
        <f t="shared" si="22"/>
        <v>-24.007629645016777</v>
      </c>
      <c r="H860" s="37">
        <f>+H859+(J860-H859)/'IMP-ATH'!$D$2</f>
        <v>106.95220425321939</v>
      </c>
      <c r="I860" s="38">
        <f>+I859+(J860-I859)/'IMP-ATH'!$D$4</f>
        <v>81.512324317459672</v>
      </c>
      <c r="J860" s="1">
        <v>121.38</v>
      </c>
      <c r="K860" s="1">
        <v>1.0409999999999999</v>
      </c>
      <c r="L860" s="1"/>
    </row>
    <row r="861" spans="1:12" x14ac:dyDescent="0.25">
      <c r="A861" s="30" t="s">
        <v>61</v>
      </c>
      <c r="B861" s="40"/>
      <c r="C861" s="31"/>
      <c r="D861" s="163"/>
      <c r="E861" s="163"/>
      <c r="F861" s="32">
        <v>41768</v>
      </c>
      <c r="G861" s="46">
        <f t="shared" si="22"/>
        <v>-25.43987993575972</v>
      </c>
      <c r="H861" s="37">
        <f>+H860+(J861-H860)/'IMP-ATH'!$D$2</f>
        <v>91.673317931330914</v>
      </c>
      <c r="I861" s="38">
        <f>+I860+(J861-I860)/'IMP-ATH'!$D$4</f>
        <v>79.571554690853489</v>
      </c>
      <c r="J861" s="1"/>
      <c r="K861" s="1"/>
      <c r="L861" s="1"/>
    </row>
    <row r="862" spans="1:12" x14ac:dyDescent="0.25">
      <c r="A862" s="30" t="s">
        <v>62</v>
      </c>
      <c r="B862" s="40"/>
      <c r="C862" s="31"/>
      <c r="D862" s="163"/>
      <c r="E862" s="163"/>
      <c r="F862" s="32">
        <v>41769</v>
      </c>
      <c r="G862" s="46">
        <f t="shared" si="22"/>
        <v>-12.101763240477425</v>
      </c>
      <c r="H862" s="37">
        <f>+H861+(J862-H861)/'IMP-ATH'!$D$2</f>
        <v>78.577129655426504</v>
      </c>
      <c r="I862" s="38">
        <f>+I861+(J862-I861)/'IMP-ATH'!$D$4</f>
        <v>77.676993864880785</v>
      </c>
      <c r="J862" s="1"/>
      <c r="K862" s="1"/>
      <c r="L862" s="1">
        <f>SUM(J856:J863)</f>
        <v>863.94100000000003</v>
      </c>
    </row>
    <row r="863" spans="1:12" x14ac:dyDescent="0.25">
      <c r="A863" s="30" t="s">
        <v>63</v>
      </c>
      <c r="B863" s="40"/>
      <c r="C863" s="31"/>
      <c r="D863" s="163"/>
      <c r="E863" s="163"/>
      <c r="F863" s="32">
        <v>41770</v>
      </c>
      <c r="G863" s="46">
        <f t="shared" si="22"/>
        <v>-0.90013579054571835</v>
      </c>
      <c r="H863" s="37">
        <f>+H862+(J863-H862)/'IMP-ATH'!$D$2</f>
        <v>110.34111113322271</v>
      </c>
      <c r="I863" s="38">
        <f>+I862+(J863-I862)/'IMP-ATH'!$D$4</f>
        <v>82.992422582383625</v>
      </c>
      <c r="J863" s="1">
        <v>300.92500000000001</v>
      </c>
      <c r="K863" s="1">
        <v>0.876</v>
      </c>
      <c r="L863" s="1"/>
    </row>
    <row r="864" spans="1:12" x14ac:dyDescent="0.25">
      <c r="A864" s="30" t="s">
        <v>58</v>
      </c>
      <c r="B864" s="40"/>
      <c r="C864" s="31"/>
      <c r="D864" s="163"/>
      <c r="E864" s="163"/>
      <c r="F864" s="32">
        <v>41771</v>
      </c>
      <c r="G864" s="46">
        <f t="shared" ref="G864:G874" si="23">+I863-H863</f>
        <v>-27.348688550839086</v>
      </c>
      <c r="H864" s="37">
        <f>+H863+(J864-H863)/'IMP-ATH'!$D$2</f>
        <v>111.35980954276232</v>
      </c>
      <c r="I864" s="38">
        <f>+I863+(J864-I863)/'IMP-ATH'!$D$4</f>
        <v>83.813364901850676</v>
      </c>
      <c r="J864" s="1">
        <v>117.47199999999999</v>
      </c>
      <c r="K864" s="1">
        <v>1.0780000000000001</v>
      </c>
      <c r="L864" s="1"/>
    </row>
    <row r="865" spans="1:12" x14ac:dyDescent="0.25">
      <c r="A865" s="30" t="s">
        <v>23</v>
      </c>
      <c r="B865" s="40"/>
      <c r="C865" s="31"/>
      <c r="D865" s="163"/>
      <c r="E865" s="163"/>
      <c r="F865" s="32">
        <v>41772</v>
      </c>
      <c r="G865" s="46">
        <f t="shared" si="23"/>
        <v>-27.546444640911645</v>
      </c>
      <c r="H865" s="37">
        <f>+H864+(J865-H864)/'IMP-ATH'!$D$2</f>
        <v>105.0572653223677</v>
      </c>
      <c r="I865" s="38">
        <f>+I864+(J865-I864)/'IMP-ATH'!$D$4</f>
        <v>83.418808594663759</v>
      </c>
      <c r="J865" s="1">
        <v>67.242000000000004</v>
      </c>
      <c r="K865" s="1">
        <v>0.99199999999999999</v>
      </c>
      <c r="L865" s="1"/>
    </row>
    <row r="866" spans="1:12" x14ac:dyDescent="0.25">
      <c r="A866" s="30" t="s">
        <v>59</v>
      </c>
      <c r="B866" s="40"/>
      <c r="C866" s="31"/>
      <c r="D866" s="163"/>
      <c r="E866" s="163"/>
      <c r="F866" s="32">
        <v>41773</v>
      </c>
      <c r="G866" s="46">
        <f t="shared" si="23"/>
        <v>-21.638456727703939</v>
      </c>
      <c r="H866" s="37">
        <f>+H865+(J866-H865)/'IMP-ATH'!$D$2</f>
        <v>97.995941704886604</v>
      </c>
      <c r="I866" s="38">
        <f>+I865+(J866-I865)/'IMP-ATH'!$D$4</f>
        <v>82.75712267574319</v>
      </c>
      <c r="J866" s="1">
        <v>55.628</v>
      </c>
      <c r="K866" s="1">
        <v>0.85799999999999998</v>
      </c>
      <c r="L866" s="1"/>
    </row>
    <row r="867" spans="1:12" x14ac:dyDescent="0.25">
      <c r="A867" s="30" t="s">
        <v>60</v>
      </c>
      <c r="B867" s="40"/>
      <c r="C867" s="31"/>
      <c r="D867" s="163"/>
      <c r="E867" s="163"/>
      <c r="F867" s="32">
        <v>41774</v>
      </c>
      <c r="G867" s="46">
        <f t="shared" si="23"/>
        <v>-15.238819029143414</v>
      </c>
      <c r="H867" s="37">
        <f>+H866+(J867-H866)/'IMP-ATH'!$D$2</f>
        <v>102.08995003275994</v>
      </c>
      <c r="I867" s="38">
        <f>+I866+(J867-I866)/'IMP-ATH'!$D$4</f>
        <v>83.802286421558833</v>
      </c>
      <c r="J867" s="1">
        <v>126.654</v>
      </c>
      <c r="K867" s="1">
        <v>0.97099999999999997</v>
      </c>
      <c r="L867" s="1"/>
    </row>
    <row r="868" spans="1:12" x14ac:dyDescent="0.25">
      <c r="A868" s="30" t="s">
        <v>61</v>
      </c>
      <c r="B868" s="40"/>
      <c r="C868" s="31"/>
      <c r="D868" s="163"/>
      <c r="E868" s="163"/>
      <c r="F868" s="32">
        <v>41775</v>
      </c>
      <c r="G868" s="46">
        <f t="shared" si="23"/>
        <v>-18.287663611201111</v>
      </c>
      <c r="H868" s="37">
        <f>+H867+(J868-H867)/'IMP-ATH'!$D$2</f>
        <v>87.505671456651385</v>
      </c>
      <c r="I868" s="38">
        <f>+I867+(J868-I867)/'IMP-ATH'!$D$4</f>
        <v>81.806993887712196</v>
      </c>
      <c r="J868" s="1"/>
      <c r="K868" s="1"/>
      <c r="L868" s="1"/>
    </row>
    <row r="869" spans="1:12" x14ac:dyDescent="0.25">
      <c r="A869" s="30" t="s">
        <v>62</v>
      </c>
      <c r="B869" s="40"/>
      <c r="C869" s="31"/>
      <c r="D869" s="163"/>
      <c r="E869" s="163"/>
      <c r="F869" s="32">
        <v>41776</v>
      </c>
      <c r="G869" s="46">
        <f t="shared" si="23"/>
        <v>-5.6986775689391891</v>
      </c>
      <c r="H869" s="37">
        <f>+H868+(J869-H868)/'IMP-ATH'!$D$2</f>
        <v>98.869004105701194</v>
      </c>
      <c r="I869" s="38">
        <f>+I868+(J869-I868)/'IMP-ATH'!$D$4</f>
        <v>83.836565461814288</v>
      </c>
      <c r="J869" s="1">
        <v>167.04900000000001</v>
      </c>
      <c r="K869" s="1">
        <v>0.98399999999999999</v>
      </c>
      <c r="L869" s="1">
        <f>SUM(J863:J870)</f>
        <v>1134.2180000000001</v>
      </c>
    </row>
    <row r="870" spans="1:12" x14ac:dyDescent="0.25">
      <c r="A870" s="30" t="s">
        <v>63</v>
      </c>
      <c r="B870" s="40"/>
      <c r="C870" s="31"/>
      <c r="D870" s="163"/>
      <c r="E870" s="163"/>
      <c r="F870" s="32">
        <v>41777</v>
      </c>
      <c r="G870" s="46">
        <f t="shared" si="23"/>
        <v>-15.032438643886906</v>
      </c>
      <c r="H870" s="37">
        <f>+H869+(J870-H869)/'IMP-ATH'!$D$2</f>
        <v>127.49457494774387</v>
      </c>
      <c r="I870" s="38">
        <f>+I869+(J870-I869)/'IMP-ATH'!$D$4</f>
        <v>88.965409141294899</v>
      </c>
      <c r="J870" s="1">
        <v>299.24799999999999</v>
      </c>
      <c r="K870" s="1">
        <v>0.88600000000000001</v>
      </c>
      <c r="L870" s="1"/>
    </row>
    <row r="871" spans="1:12" x14ac:dyDescent="0.25">
      <c r="A871" s="30" t="s">
        <v>58</v>
      </c>
      <c r="B871" s="40"/>
      <c r="C871" s="31"/>
      <c r="D871" s="163"/>
      <c r="E871" s="163"/>
      <c r="F871" s="32">
        <v>41778</v>
      </c>
      <c r="G871" s="46">
        <f t="shared" si="23"/>
        <v>-38.529165806448972</v>
      </c>
      <c r="H871" s="37">
        <f>+H870+(J871-H870)/'IMP-ATH'!$D$2</f>
        <v>126.90149281235189</v>
      </c>
      <c r="I871" s="38">
        <f>+I870+(J871-I870)/'IMP-ATH'!$D$4</f>
        <v>89.783923209359301</v>
      </c>
      <c r="J871" s="1">
        <v>123.343</v>
      </c>
      <c r="K871" s="1">
        <v>1.026</v>
      </c>
      <c r="L871" s="1"/>
    </row>
    <row r="872" spans="1:12" x14ac:dyDescent="0.25">
      <c r="A872" s="30" t="s">
        <v>23</v>
      </c>
      <c r="B872" s="40"/>
      <c r="C872" s="31"/>
      <c r="D872" s="163"/>
      <c r="E872" s="163"/>
      <c r="F872" s="32">
        <v>41779</v>
      </c>
      <c r="G872" s="46">
        <f t="shared" si="23"/>
        <v>-37.117569602992589</v>
      </c>
      <c r="H872" s="37">
        <f>+H871+(J872-H871)/'IMP-ATH'!$D$2</f>
        <v>108.77270812487305</v>
      </c>
      <c r="I872" s="38">
        <f>+I871+(J872-I871)/'IMP-ATH'!$D$4</f>
        <v>87.646210751993607</v>
      </c>
      <c r="J872" s="1"/>
      <c r="K872" s="1"/>
      <c r="L872" s="1"/>
    </row>
    <row r="873" spans="1:12" x14ac:dyDescent="0.25">
      <c r="A873" s="30" t="s">
        <v>59</v>
      </c>
      <c r="B873" s="40"/>
      <c r="C873" s="31"/>
      <c r="D873" s="163"/>
      <c r="E873" s="163"/>
      <c r="F873" s="32">
        <v>41780</v>
      </c>
      <c r="G873" s="46">
        <f t="shared" si="23"/>
        <v>-21.126497372879442</v>
      </c>
      <c r="H873" s="37">
        <f>+H872+(J873-H872)/'IMP-ATH'!$D$2</f>
        <v>121.10317839274833</v>
      </c>
      <c r="I873" s="38">
        <f>+I872+(J873-I872)/'IMP-ATH'!$D$4</f>
        <v>90.204300972184242</v>
      </c>
      <c r="J873" s="1">
        <v>195.08600000000001</v>
      </c>
      <c r="K873" s="1">
        <v>1.0609999999999999</v>
      </c>
      <c r="L873" s="1"/>
    </row>
    <row r="874" spans="1:12" x14ac:dyDescent="0.25">
      <c r="A874" s="30" t="s">
        <v>60</v>
      </c>
      <c r="B874" s="40"/>
      <c r="C874" s="31"/>
      <c r="D874" s="163"/>
      <c r="E874" s="163"/>
      <c r="F874" s="32">
        <v>41781</v>
      </c>
      <c r="G874" s="46">
        <f t="shared" si="23"/>
        <v>-30.898877420564091</v>
      </c>
      <c r="H874" s="37">
        <f>+H873+(J874-H873)/'IMP-ATH'!$D$2</f>
        <v>137.17243862235571</v>
      </c>
      <c r="I874" s="38">
        <f>+I873+(J874-I873)/'IMP-ATH'!$D$4</f>
        <v>93.618198568084622</v>
      </c>
      <c r="J874" s="1">
        <v>233.58799999999999</v>
      </c>
      <c r="K874" s="1">
        <v>0.90500000000000003</v>
      </c>
      <c r="L874" s="1"/>
    </row>
    <row r="875" spans="1:12" x14ac:dyDescent="0.25">
      <c r="A875" s="30" t="s">
        <v>61</v>
      </c>
      <c r="B875" s="40"/>
      <c r="C875" s="31"/>
      <c r="D875" s="163"/>
      <c r="E875" s="163"/>
      <c r="F875" s="32">
        <v>41782</v>
      </c>
      <c r="G875" s="46">
        <f t="shared" ref="G875:G885" si="24">+I874-H874</f>
        <v>-43.554240054271091</v>
      </c>
      <c r="H875" s="37">
        <f>+H874+(J875-H874)/'IMP-ATH'!$D$2</f>
        <v>117.57637596201918</v>
      </c>
      <c r="I875" s="38">
        <f>+I874+(J875-I874)/'IMP-ATH'!$D$4</f>
        <v>91.38919384027308</v>
      </c>
      <c r="J875" s="1"/>
      <c r="K875" s="1"/>
      <c r="L875" s="1"/>
    </row>
    <row r="876" spans="1:12" x14ac:dyDescent="0.25">
      <c r="A876" s="30" t="s">
        <v>62</v>
      </c>
      <c r="B876" s="40"/>
      <c r="C876" s="31"/>
      <c r="D876" s="163"/>
      <c r="E876" s="163"/>
      <c r="F876" s="32">
        <v>41783</v>
      </c>
      <c r="G876" s="46">
        <f t="shared" si="24"/>
        <v>-26.187182121746105</v>
      </c>
      <c r="H876" s="37">
        <f>+H875+(J876-H875)/'IMP-ATH'!$D$2</f>
        <v>115.96546511030216</v>
      </c>
      <c r="I876" s="38">
        <f>+I875+(J876-I875)/'IMP-ATH'!$D$4</f>
        <v>91.744213034552288</v>
      </c>
      <c r="J876" s="1">
        <v>106.3</v>
      </c>
      <c r="K876" s="1">
        <v>0.72199999999999998</v>
      </c>
      <c r="L876" s="1">
        <f>SUM(J870:J877)</f>
        <v>957.56499999999994</v>
      </c>
    </row>
    <row r="877" spans="1:12" x14ac:dyDescent="0.25">
      <c r="A877" s="30" t="s">
        <v>63</v>
      </c>
      <c r="B877" s="40"/>
      <c r="C877" s="31"/>
      <c r="D877" s="163"/>
      <c r="E877" s="163"/>
      <c r="F877" s="32">
        <v>41784</v>
      </c>
      <c r="G877" s="46">
        <f t="shared" si="24"/>
        <v>-24.221252075749874</v>
      </c>
      <c r="H877" s="37">
        <f>+H876+(J877-H876)/'IMP-ATH'!$D$2</f>
        <v>99.398970094544708</v>
      </c>
      <c r="I877" s="38">
        <f>+I876+(J877-I876)/'IMP-ATH'!$D$4</f>
        <v>89.559827009920085</v>
      </c>
      <c r="J877" s="1"/>
      <c r="K877" s="1"/>
      <c r="L877" s="1"/>
    </row>
    <row r="878" spans="1:12" x14ac:dyDescent="0.25">
      <c r="A878" s="30" t="s">
        <v>58</v>
      </c>
      <c r="B878" s="40"/>
      <c r="C878" s="31"/>
      <c r="D878" s="163"/>
      <c r="E878" s="163"/>
      <c r="F878" s="32">
        <v>41785</v>
      </c>
      <c r="G878" s="46">
        <f t="shared" si="24"/>
        <v>-9.8391430846246237</v>
      </c>
      <c r="H878" s="37">
        <f>+H877+(J878-H877)/'IMP-ATH'!$D$2</f>
        <v>97.750402938181182</v>
      </c>
      <c r="I878" s="38">
        <f>+I877+(J878-I877)/'IMP-ATH'!$D$4</f>
        <v>89.519331128731508</v>
      </c>
      <c r="J878" s="1">
        <v>87.858999999999995</v>
      </c>
      <c r="K878" s="1">
        <v>0.93300000000000005</v>
      </c>
      <c r="L878" s="1"/>
    </row>
    <row r="879" spans="1:12" x14ac:dyDescent="0.25">
      <c r="A879" s="30" t="s">
        <v>23</v>
      </c>
      <c r="B879" s="40"/>
      <c r="C879" s="31"/>
      <c r="D879" s="163"/>
      <c r="E879" s="163"/>
      <c r="F879" s="32">
        <v>41786</v>
      </c>
      <c r="G879" s="46">
        <f t="shared" si="24"/>
        <v>-8.2310718094496735</v>
      </c>
      <c r="H879" s="37">
        <f>+H878+(J879-H878)/'IMP-ATH'!$D$2</f>
        <v>120.46677394701244</v>
      </c>
      <c r="I879" s="38">
        <f>+I878+(J879-I878)/'IMP-ATH'!$D$4</f>
        <v>93.501370863761707</v>
      </c>
      <c r="J879" s="1">
        <v>256.76499999999999</v>
      </c>
      <c r="K879" s="1">
        <v>1.101</v>
      </c>
      <c r="L879" s="1"/>
    </row>
    <row r="880" spans="1:12" x14ac:dyDescent="0.25">
      <c r="A880" s="30" t="s">
        <v>59</v>
      </c>
      <c r="B880" s="40"/>
      <c r="C880" s="31"/>
      <c r="D880" s="163"/>
      <c r="E880" s="163"/>
      <c r="F880" s="32">
        <v>41787</v>
      </c>
      <c r="G880" s="46">
        <f t="shared" si="24"/>
        <v>-26.965403083250735</v>
      </c>
      <c r="H880" s="37">
        <f>+H879+(J880-H879)/'IMP-ATH'!$D$2</f>
        <v>126.15880624029639</v>
      </c>
      <c r="I880" s="38">
        <f>+I879+(J880-I879)/'IMP-ATH'!$D$4</f>
        <v>95.092076319386422</v>
      </c>
      <c r="J880" s="1">
        <v>160.31100000000001</v>
      </c>
      <c r="K880" s="1">
        <v>0.82899999999999996</v>
      </c>
      <c r="L880" s="1"/>
    </row>
    <row r="881" spans="1:12" x14ac:dyDescent="0.25">
      <c r="A881" s="30" t="s">
        <v>60</v>
      </c>
      <c r="B881" s="40"/>
      <c r="C881" s="31"/>
      <c r="D881" s="163"/>
      <c r="E881" s="163"/>
      <c r="F881" s="32">
        <v>41788</v>
      </c>
      <c r="G881" s="46">
        <f t="shared" si="24"/>
        <v>-31.066729920909964</v>
      </c>
      <c r="H881" s="37">
        <f>+H880+(J881-H880)/'IMP-ATH'!$D$2</f>
        <v>108.13611963453977</v>
      </c>
      <c r="I881" s="38">
        <f>+I880+(J881-I880)/'IMP-ATH'!$D$4</f>
        <v>92.827979264162934</v>
      </c>
      <c r="J881" s="1"/>
      <c r="K881" s="1"/>
      <c r="L881" s="1"/>
    </row>
    <row r="882" spans="1:12" x14ac:dyDescent="0.25">
      <c r="A882" s="30" t="s">
        <v>61</v>
      </c>
      <c r="B882" s="40"/>
      <c r="C882" s="31"/>
      <c r="D882" s="163"/>
      <c r="E882" s="163"/>
      <c r="F882" s="32">
        <v>41789</v>
      </c>
      <c r="G882" s="46">
        <f t="shared" si="24"/>
        <v>-15.308140370376833</v>
      </c>
      <c r="H882" s="37">
        <f>+H881+(J882-H881)/'IMP-ATH'!$D$2</f>
        <v>92.688102543891233</v>
      </c>
      <c r="I882" s="38">
        <f>+I881+(J882-I881)/'IMP-ATH'!$D$4</f>
        <v>90.61778928168286</v>
      </c>
      <c r="J882" s="1"/>
      <c r="K882" s="1"/>
      <c r="L882" s="1"/>
    </row>
    <row r="883" spans="1:12" x14ac:dyDescent="0.25">
      <c r="A883" s="30" t="s">
        <v>62</v>
      </c>
      <c r="B883" s="40"/>
      <c r="C883" s="31"/>
      <c r="D883" s="163"/>
      <c r="E883" s="163"/>
      <c r="F883" s="32">
        <v>41790</v>
      </c>
      <c r="G883" s="46">
        <f t="shared" si="24"/>
        <v>-2.0703132622083729</v>
      </c>
      <c r="H883" s="37">
        <f>+H882+(J883-H882)/'IMP-ATH'!$D$2</f>
        <v>90.576802180478197</v>
      </c>
      <c r="I883" s="38">
        <f>+I882+(J883-I882)/'IMP-ATH'!$D$4</f>
        <v>90.315199060690418</v>
      </c>
      <c r="J883" s="1">
        <v>77.909000000000006</v>
      </c>
      <c r="K883" s="1">
        <v>0.92700000000000005</v>
      </c>
      <c r="L883" s="1">
        <f>SUM(J877:J884)</f>
        <v>748.09299999999996</v>
      </c>
    </row>
    <row r="884" spans="1:12" x14ac:dyDescent="0.25">
      <c r="A884" s="30" t="s">
        <v>63</v>
      </c>
      <c r="B884" s="40"/>
      <c r="C884" s="31"/>
      <c r="D884" s="163"/>
      <c r="E884" s="163"/>
      <c r="F884" s="32">
        <v>41791</v>
      </c>
      <c r="G884" s="46">
        <f t="shared" si="24"/>
        <v>-0.26160311978777884</v>
      </c>
      <c r="H884" s="37">
        <f>+H883+(J884-H883)/'IMP-ATH'!$D$2</f>
        <v>101.24425901183845</v>
      </c>
      <c r="I884" s="38">
        <f>+I883+(J884-I883)/'IMP-ATH'!$D$4</f>
        <v>92.099337178293027</v>
      </c>
      <c r="J884" s="1">
        <v>165.249</v>
      </c>
      <c r="K884" s="1">
        <v>0.85399999999999998</v>
      </c>
      <c r="L884" s="1"/>
    </row>
    <row r="885" spans="1:12" x14ac:dyDescent="0.25">
      <c r="A885" s="30" t="s">
        <v>58</v>
      </c>
      <c r="B885" s="40"/>
      <c r="C885" s="31"/>
      <c r="E885" s="163"/>
      <c r="F885" s="32">
        <v>41792</v>
      </c>
      <c r="G885" s="46">
        <f t="shared" si="24"/>
        <v>-9.1449218335454248</v>
      </c>
      <c r="H885" s="37">
        <f>+H884+(J885-H884)/'IMP-ATH'!$D$2</f>
        <v>117.17593629586153</v>
      </c>
      <c r="I885" s="38">
        <f>+I884+(J885-I884)/'IMP-ATH'!$D$4</f>
        <v>94.972352959762247</v>
      </c>
      <c r="J885" s="1">
        <v>212.76599999999999</v>
      </c>
      <c r="K885" s="1">
        <v>0.86</v>
      </c>
      <c r="L885" s="1"/>
    </row>
    <row r="886" spans="1:12" x14ac:dyDescent="0.25">
      <c r="A886" s="30" t="s">
        <v>23</v>
      </c>
      <c r="B886" s="40"/>
      <c r="C886" s="31"/>
      <c r="D886" s="163"/>
      <c r="E886" s="163"/>
      <c r="F886" s="32">
        <v>41793</v>
      </c>
      <c r="G886" s="46">
        <f t="shared" ref="G886:G949" si="25">+I885-H885</f>
        <v>-22.203583336099285</v>
      </c>
      <c r="H886" s="37">
        <f>+H885+(J886-H885)/'IMP-ATH'!$D$2</f>
        <v>100.43651682502417</v>
      </c>
      <c r="I886" s="38">
        <f>+I885+(J886-I885)/'IMP-ATH'!$D$4</f>
        <v>92.711106460720288</v>
      </c>
      <c r="J886" s="1"/>
      <c r="K886" s="1"/>
      <c r="L886" s="1"/>
    </row>
    <row r="887" spans="1:12" x14ac:dyDescent="0.25">
      <c r="A887" s="30" t="s">
        <v>59</v>
      </c>
      <c r="B887" s="40"/>
      <c r="C887" s="31"/>
      <c r="D887" s="163"/>
      <c r="E887" s="163"/>
      <c r="F887" s="32">
        <v>41794</v>
      </c>
      <c r="G887" s="46">
        <f t="shared" si="25"/>
        <v>-7.7254103643038832</v>
      </c>
      <c r="H887" s="37">
        <f>+H886+(J887-H886)/'IMP-ATH'!$D$2</f>
        <v>105.87987156430643</v>
      </c>
      <c r="I887" s="38">
        <f>+I886+(J887-I886)/'IMP-ATH'!$D$4</f>
        <v>93.802270592607897</v>
      </c>
      <c r="J887" s="1">
        <v>138.54</v>
      </c>
      <c r="K887" s="1">
        <v>0.70699999999999996</v>
      </c>
      <c r="L887" s="1"/>
    </row>
    <row r="888" spans="1:12" x14ac:dyDescent="0.25">
      <c r="A888" s="30" t="s">
        <v>60</v>
      </c>
      <c r="B888" s="40"/>
      <c r="C888" s="31"/>
      <c r="D888" s="163"/>
      <c r="E888" s="163"/>
      <c r="F888" s="32">
        <v>41795</v>
      </c>
      <c r="G888" s="46">
        <f t="shared" si="25"/>
        <v>-12.07760097169853</v>
      </c>
      <c r="H888" s="37">
        <f>+H887+(J888-H887)/'IMP-ATH'!$D$2</f>
        <v>120.75417562654836</v>
      </c>
      <c r="I888" s="38">
        <f>+I887+(J888-I887)/'IMP-ATH'!$D$4</f>
        <v>96.568883197545802</v>
      </c>
      <c r="J888" s="1">
        <v>210</v>
      </c>
      <c r="K888" s="1"/>
      <c r="L888" s="1"/>
    </row>
    <row r="889" spans="1:12" x14ac:dyDescent="0.25">
      <c r="A889" s="30" t="s">
        <v>61</v>
      </c>
      <c r="B889" s="40"/>
      <c r="C889" s="31"/>
      <c r="D889" s="163"/>
      <c r="E889" s="163"/>
      <c r="F889" s="32">
        <v>41796</v>
      </c>
      <c r="G889" s="46">
        <f t="shared" si="25"/>
        <v>-24.185292429002558</v>
      </c>
      <c r="H889" s="37">
        <f>+H888+(J889-H888)/'IMP-ATH'!$D$2</f>
        <v>103.50357910847002</v>
      </c>
      <c r="I889" s="38">
        <f>+I888+(J889-I888)/'IMP-ATH'!$D$4</f>
        <v>94.269624073794716</v>
      </c>
      <c r="J889" s="1"/>
      <c r="K889" s="1"/>
      <c r="L889" s="1"/>
    </row>
    <row r="890" spans="1:12" x14ac:dyDescent="0.25">
      <c r="A890" s="30" t="s">
        <v>62</v>
      </c>
      <c r="B890" s="40"/>
      <c r="C890" s="31"/>
      <c r="D890" s="163"/>
      <c r="E890" s="163"/>
      <c r="F890" s="32">
        <v>41797</v>
      </c>
      <c r="G890" s="46">
        <f t="shared" si="25"/>
        <v>-9.2339550346753043</v>
      </c>
      <c r="H890" s="37">
        <f>+H889+(J890-H889)/'IMP-ATH'!$D$2</f>
        <v>130.14592495011715</v>
      </c>
      <c r="I890" s="38">
        <f>+I889+(J890-I889)/'IMP-ATH'!$D$4</f>
        <v>98.929871119656752</v>
      </c>
      <c r="J890" s="1">
        <v>290</v>
      </c>
      <c r="K890" s="1"/>
      <c r="L890" s="1">
        <f>SUM(J884:J891)</f>
        <v>1296.5549999999998</v>
      </c>
    </row>
    <row r="891" spans="1:12" x14ac:dyDescent="0.25">
      <c r="A891" s="30" t="s">
        <v>63</v>
      </c>
      <c r="B891" s="40"/>
      <c r="C891" s="31"/>
      <c r="D891" s="163"/>
      <c r="E891" s="163"/>
      <c r="F891" s="32">
        <v>41798</v>
      </c>
      <c r="G891" s="46">
        <f t="shared" si="25"/>
        <v>-31.216053830460396</v>
      </c>
      <c r="H891" s="37">
        <f>+H890+(J891-H890)/'IMP-ATH'!$D$2</f>
        <v>151.55364995724327</v>
      </c>
      <c r="I891" s="38">
        <f>+I890+(J891-I890)/'IMP-ATH'!$D$4</f>
        <v>103.24106466442683</v>
      </c>
      <c r="J891" s="1">
        <v>280</v>
      </c>
      <c r="K891" s="1"/>
      <c r="L891" s="1"/>
    </row>
    <row r="892" spans="1:12" x14ac:dyDescent="0.25">
      <c r="A892" s="30" t="s">
        <v>58</v>
      </c>
      <c r="B892" s="40"/>
      <c r="C892" s="31"/>
      <c r="D892" s="163"/>
      <c r="E892" s="163"/>
      <c r="F892" s="32">
        <v>41799</v>
      </c>
      <c r="G892" s="46">
        <f t="shared" si="25"/>
        <v>-48.312585292816436</v>
      </c>
      <c r="H892" s="37">
        <f>+H891+(J892-H891)/'IMP-ATH'!$D$2</f>
        <v>129.90312853477994</v>
      </c>
      <c r="I892" s="38">
        <f>+I891+(J892-I891)/'IMP-ATH'!$D$4</f>
        <v>100.78294407717857</v>
      </c>
      <c r="J892" s="1"/>
      <c r="K892" s="1"/>
      <c r="L892" s="1"/>
    </row>
    <row r="893" spans="1:12" x14ac:dyDescent="0.25">
      <c r="A893" s="30" t="s">
        <v>23</v>
      </c>
      <c r="B893" s="40"/>
      <c r="C893" s="31"/>
      <c r="D893" s="163"/>
      <c r="E893" s="163"/>
      <c r="F893" s="32">
        <v>41800</v>
      </c>
      <c r="G893" s="46">
        <f t="shared" si="25"/>
        <v>-29.120184457601368</v>
      </c>
      <c r="H893" s="37">
        <f>+H892+(J893-H892)/'IMP-ATH'!$D$2</f>
        <v>111.3455387440971</v>
      </c>
      <c r="I893" s="38">
        <f>+I892+(J893-I892)/'IMP-ATH'!$D$4</f>
        <v>98.383350170579078</v>
      </c>
      <c r="J893" s="1"/>
      <c r="K893" s="1"/>
      <c r="L893" s="1"/>
    </row>
    <row r="894" spans="1:12" x14ac:dyDescent="0.25">
      <c r="A894" s="30" t="s">
        <v>59</v>
      </c>
      <c r="B894" s="40"/>
      <c r="C894" s="31"/>
      <c r="D894" s="163"/>
      <c r="E894" s="163"/>
      <c r="F894" s="32">
        <v>41801</v>
      </c>
      <c r="G894" s="46">
        <f t="shared" si="25"/>
        <v>-12.96218857351802</v>
      </c>
      <c r="H894" s="37">
        <f>+H893+(J894-H893)/'IMP-ATH'!$D$2</f>
        <v>95.439033209226082</v>
      </c>
      <c r="I894" s="38">
        <f>+I893+(J894-I893)/'IMP-ATH'!$D$4</f>
        <v>96.040889452231951</v>
      </c>
      <c r="J894" s="1"/>
      <c r="K894" s="1"/>
      <c r="L894" s="1"/>
    </row>
    <row r="895" spans="1:12" x14ac:dyDescent="0.25">
      <c r="A895" s="30" t="s">
        <v>60</v>
      </c>
      <c r="B895" s="40"/>
      <c r="C895" s="31"/>
      <c r="D895" s="163"/>
      <c r="E895" s="163"/>
      <c r="F895" s="32">
        <v>41802</v>
      </c>
      <c r="G895" s="46">
        <f t="shared" si="25"/>
        <v>0.60185624300586937</v>
      </c>
      <c r="H895" s="37">
        <f>+H894+(J895-H894)/'IMP-ATH'!$D$2</f>
        <v>81.804885607908076</v>
      </c>
      <c r="I895" s="38">
        <f>+I894+(J895-I894)/'IMP-ATH'!$D$4</f>
        <v>93.754201608131197</v>
      </c>
      <c r="J895" s="1"/>
      <c r="K895" s="1"/>
      <c r="L895" s="1"/>
    </row>
    <row r="896" spans="1:12" x14ac:dyDescent="0.25">
      <c r="A896" s="30" t="s">
        <v>61</v>
      </c>
      <c r="B896" s="40"/>
      <c r="C896" s="31"/>
      <c r="D896" s="163"/>
      <c r="E896" s="163"/>
      <c r="F896" s="32">
        <v>41803</v>
      </c>
      <c r="G896" s="46">
        <f t="shared" si="25"/>
        <v>11.949316000223121</v>
      </c>
      <c r="H896" s="37">
        <f>+H895+(J896-H895)/'IMP-ATH'!$D$2</f>
        <v>70.118473378206929</v>
      </c>
      <c r="I896" s="38">
        <f>+I895+(J896-I895)/'IMP-ATH'!$D$4</f>
        <v>91.521958712699501</v>
      </c>
      <c r="J896" s="1"/>
      <c r="K896" s="1"/>
      <c r="L896" s="1"/>
    </row>
    <row r="897" spans="1:12" x14ac:dyDescent="0.25">
      <c r="A897" s="30" t="s">
        <v>62</v>
      </c>
      <c r="B897" s="40"/>
      <c r="C897" s="31"/>
      <c r="D897" s="163"/>
      <c r="E897" s="163"/>
      <c r="F897" s="32">
        <v>41804</v>
      </c>
      <c r="G897" s="46">
        <f t="shared" si="25"/>
        <v>21.403485334492572</v>
      </c>
      <c r="H897" s="37">
        <f>+H896+(J897-H896)/'IMP-ATH'!$D$2</f>
        <v>60.101548609891651</v>
      </c>
      <c r="I897" s="38">
        <f>+I896+(J897-I896)/'IMP-ATH'!$D$4</f>
        <v>89.34286445763523</v>
      </c>
      <c r="J897" s="1"/>
      <c r="K897" s="1"/>
      <c r="L897" s="1">
        <f>SUM(J891:J898)</f>
        <v>326.07799999999997</v>
      </c>
    </row>
    <row r="898" spans="1:12" x14ac:dyDescent="0.25">
      <c r="A898" s="30" t="s">
        <v>63</v>
      </c>
      <c r="B898" s="40"/>
      <c r="C898" s="31"/>
      <c r="D898" s="163"/>
      <c r="E898" s="163"/>
      <c r="F898" s="32">
        <v>41805</v>
      </c>
      <c r="G898" s="46">
        <f t="shared" si="25"/>
        <v>29.241315847743579</v>
      </c>
      <c r="H898" s="37">
        <f>+H897+(J898-H897)/'IMP-ATH'!$D$2</f>
        <v>58.098184522764271</v>
      </c>
      <c r="I898" s="38">
        <f>+I897+(J898-I897)/'IMP-ATH'!$D$4</f>
        <v>88.31274863721535</v>
      </c>
      <c r="J898" s="1">
        <v>46.078000000000003</v>
      </c>
      <c r="K898" s="1">
        <v>0.82499999999999996</v>
      </c>
      <c r="L898" s="1"/>
    </row>
    <row r="899" spans="1:12" x14ac:dyDescent="0.25">
      <c r="A899" s="30" t="s">
        <v>58</v>
      </c>
      <c r="B899" s="40"/>
      <c r="C899" s="31"/>
      <c r="D899" s="163"/>
      <c r="E899" s="163"/>
      <c r="F899" s="32">
        <v>41806</v>
      </c>
      <c r="G899" s="46">
        <f t="shared" si="25"/>
        <v>30.214564114451079</v>
      </c>
      <c r="H899" s="37">
        <f>+H898+(J899-H898)/'IMP-ATH'!$D$2</f>
        <v>57.126586733797943</v>
      </c>
      <c r="I899" s="38">
        <f>+I898+(J899-I898)/'IMP-ATH'!$D$4</f>
        <v>87.431421288710226</v>
      </c>
      <c r="J899" s="1">
        <v>51.296999999999997</v>
      </c>
      <c r="K899" s="1">
        <v>0.81299999999999994</v>
      </c>
      <c r="L899" s="1"/>
    </row>
    <row r="900" spans="1:12" x14ac:dyDescent="0.25">
      <c r="A900" s="30" t="s">
        <v>23</v>
      </c>
      <c r="B900" s="40"/>
      <c r="C900" s="31"/>
      <c r="D900" s="163"/>
      <c r="E900" s="163"/>
      <c r="F900" s="32">
        <v>41807</v>
      </c>
      <c r="G900" s="46">
        <f t="shared" si="25"/>
        <v>30.304834554912283</v>
      </c>
      <c r="H900" s="37">
        <f>+H899+(J900-H899)/'IMP-ATH'!$D$2</f>
        <v>48.965645771826807</v>
      </c>
      <c r="I900" s="38">
        <f>+I899+(J900-I899)/'IMP-ATH'!$D$4</f>
        <v>85.349720781836169</v>
      </c>
      <c r="J900" s="1"/>
      <c r="K900" s="1"/>
      <c r="L900" s="1"/>
    </row>
    <row r="901" spans="1:12" x14ac:dyDescent="0.25">
      <c r="A901" s="30" t="s">
        <v>59</v>
      </c>
      <c r="B901" s="40"/>
      <c r="C901" s="31"/>
      <c r="D901" s="163"/>
      <c r="E901" s="163"/>
      <c r="F901" s="32">
        <v>41808</v>
      </c>
      <c r="G901" s="46">
        <f t="shared" si="25"/>
        <v>36.384075010009362</v>
      </c>
      <c r="H901" s="37">
        <f>+H900+(J901-H900)/'IMP-ATH'!$D$2</f>
        <v>48.460267804422976</v>
      </c>
      <c r="I901" s="38">
        <f>+I900+(J901-I900)/'IMP-ATH'!$D$4</f>
        <v>84.399203620363878</v>
      </c>
      <c r="J901" s="1">
        <v>45.427999999999997</v>
      </c>
      <c r="K901" s="1">
        <v>0.81499999999999995</v>
      </c>
      <c r="L901" s="1"/>
    </row>
    <row r="902" spans="1:12" x14ac:dyDescent="0.25">
      <c r="A902" s="30" t="s">
        <v>60</v>
      </c>
      <c r="B902" s="40"/>
      <c r="C902" s="31"/>
      <c r="D902" s="163"/>
      <c r="E902" s="163"/>
      <c r="F902" s="32">
        <v>41809</v>
      </c>
      <c r="G902" s="46">
        <f t="shared" si="25"/>
        <v>35.938935815940901</v>
      </c>
      <c r="H902" s="37">
        <f>+H901+(J902-H901)/'IMP-ATH'!$D$2</f>
        <v>41.537372403791124</v>
      </c>
      <c r="I902" s="38">
        <f>+I901+(J902-I901)/'IMP-ATH'!$D$4</f>
        <v>82.389698772259976</v>
      </c>
      <c r="J902" s="1"/>
      <c r="K902" s="1"/>
      <c r="L902" s="1"/>
    </row>
    <row r="903" spans="1:12" x14ac:dyDescent="0.25">
      <c r="A903" s="30" t="s">
        <v>61</v>
      </c>
      <c r="B903" s="40"/>
      <c r="C903" s="31"/>
      <c r="D903" s="163"/>
      <c r="E903" s="163"/>
      <c r="F903" s="32">
        <v>41810</v>
      </c>
      <c r="G903" s="46">
        <f t="shared" si="25"/>
        <v>40.852326368468852</v>
      </c>
      <c r="H903" s="37">
        <f>+H902+(J903-H902)/'IMP-ATH'!$D$2</f>
        <v>35.603462060392395</v>
      </c>
      <c r="I903" s="38">
        <f>+I902+(J903-I902)/'IMP-ATH'!$D$4</f>
        <v>80.428039277682359</v>
      </c>
      <c r="J903" s="1"/>
      <c r="K903" s="1"/>
      <c r="L903" s="1"/>
    </row>
    <row r="904" spans="1:12" x14ac:dyDescent="0.25">
      <c r="A904" s="30" t="s">
        <v>62</v>
      </c>
      <c r="B904" s="40"/>
      <c r="C904" s="31"/>
      <c r="D904" s="163"/>
      <c r="E904" s="163"/>
      <c r="F904" s="32">
        <v>41811</v>
      </c>
      <c r="G904" s="46">
        <f t="shared" si="25"/>
        <v>44.824577217289963</v>
      </c>
      <c r="H904" s="37">
        <f>+H903+(J904-H903)/'IMP-ATH'!$D$2</f>
        <v>61.945824623193488</v>
      </c>
      <c r="I904" s="38">
        <f>+I903+(J904-I903)/'IMP-ATH'!$D$4</f>
        <v>83.751181199642303</v>
      </c>
      <c r="J904" s="1">
        <v>220</v>
      </c>
      <c r="K904" s="1"/>
      <c r="L904" s="1">
        <f>SUM(J898:J905)</f>
        <v>362.803</v>
      </c>
    </row>
    <row r="905" spans="1:12" x14ac:dyDescent="0.25">
      <c r="A905" s="30" t="s">
        <v>63</v>
      </c>
      <c r="B905" s="40"/>
      <c r="C905" s="31"/>
      <c r="D905" s="163"/>
      <c r="E905" s="163"/>
      <c r="F905" s="32">
        <v>41812</v>
      </c>
      <c r="G905" s="46">
        <f t="shared" si="25"/>
        <v>21.805356576448816</v>
      </c>
      <c r="H905" s="37">
        <f>+H904+(J905-H904)/'IMP-ATH'!$D$2</f>
        <v>53.096421105594416</v>
      </c>
      <c r="I905" s="38">
        <f>+I904+(J905-I904)/'IMP-ATH'!$D$4</f>
        <v>81.757105456793681</v>
      </c>
      <c r="J905" s="1"/>
      <c r="K905" s="1"/>
      <c r="L905" s="1"/>
    </row>
    <row r="906" spans="1:12" x14ac:dyDescent="0.25">
      <c r="A906" s="30" t="s">
        <v>58</v>
      </c>
      <c r="B906" s="40"/>
      <c r="C906" s="31"/>
      <c r="D906" s="163"/>
      <c r="E906" s="163"/>
      <c r="F906" s="32">
        <v>41813</v>
      </c>
      <c r="G906" s="46">
        <f t="shared" si="25"/>
        <v>28.660684351199265</v>
      </c>
      <c r="H906" s="37">
        <f>+H905+(J906-H905)/'IMP-ATH'!$D$2</f>
        <v>62.317360947652361</v>
      </c>
      <c r="I906" s="38">
        <f>+I905+(J906-I905)/'IMP-ATH'!$D$4</f>
        <v>82.611531517346208</v>
      </c>
      <c r="J906" s="1">
        <v>117.643</v>
      </c>
      <c r="K906" s="1">
        <v>0.95</v>
      </c>
      <c r="L906" s="1"/>
    </row>
    <row r="907" spans="1:12" x14ac:dyDescent="0.25">
      <c r="A907" s="30" t="s">
        <v>23</v>
      </c>
      <c r="B907" s="40"/>
      <c r="C907" s="31"/>
      <c r="D907" s="163"/>
      <c r="E907" s="163"/>
      <c r="F907" s="32">
        <v>41814</v>
      </c>
      <c r="G907" s="46">
        <f t="shared" si="25"/>
        <v>20.294170569693847</v>
      </c>
      <c r="H907" s="37">
        <f>+H906+(J907-H906)/'IMP-ATH'!$D$2</f>
        <v>64.737595097987736</v>
      </c>
      <c r="I907" s="38">
        <f>+I906+(J907-I906)/'IMP-ATH'!$D$4</f>
        <v>82.531709338361779</v>
      </c>
      <c r="J907" s="1">
        <v>79.259</v>
      </c>
      <c r="K907" s="1">
        <v>0.91800000000000004</v>
      </c>
      <c r="L907" s="1"/>
    </row>
    <row r="908" spans="1:12" x14ac:dyDescent="0.25">
      <c r="A908" s="30" t="s">
        <v>59</v>
      </c>
      <c r="B908" s="40"/>
      <c r="C908" s="31"/>
      <c r="D908" s="163"/>
      <c r="E908" s="163"/>
      <c r="F908" s="32">
        <v>41815</v>
      </c>
      <c r="G908" s="46">
        <f t="shared" si="25"/>
        <v>17.794114240374043</v>
      </c>
      <c r="H908" s="37">
        <f>+H907+(J908-H907)/'IMP-ATH'!$D$2</f>
        <v>63.604081512560917</v>
      </c>
      <c r="I908" s="38">
        <f>+I907+(J908-I907)/'IMP-ATH'!$D$4</f>
        <v>81.919121020781731</v>
      </c>
      <c r="J908" s="1">
        <v>56.802999999999997</v>
      </c>
      <c r="K908" s="1">
        <v>0.83799999999999997</v>
      </c>
      <c r="L908" s="1"/>
    </row>
    <row r="909" spans="1:12" x14ac:dyDescent="0.25">
      <c r="A909" s="30" t="s">
        <v>60</v>
      </c>
      <c r="B909" s="40"/>
      <c r="C909" s="31"/>
      <c r="D909" s="163"/>
      <c r="E909" s="163"/>
      <c r="F909" s="32">
        <v>41816</v>
      </c>
      <c r="G909" s="46">
        <f t="shared" si="25"/>
        <v>18.315039508220814</v>
      </c>
      <c r="H909" s="37">
        <f>+H908+(J909-H908)/'IMP-ATH'!$D$2</f>
        <v>54.517784153623644</v>
      </c>
      <c r="I909" s="38">
        <f>+I908+(J909-I908)/'IMP-ATH'!$D$4</f>
        <v>79.968665758382173</v>
      </c>
      <c r="J909" s="1"/>
      <c r="K909" s="1"/>
      <c r="L909" s="1"/>
    </row>
    <row r="910" spans="1:12" x14ac:dyDescent="0.25">
      <c r="A910" s="30" t="s">
        <v>61</v>
      </c>
      <c r="B910" s="40"/>
      <c r="C910" s="31"/>
      <c r="D910" s="163"/>
      <c r="E910" s="163"/>
      <c r="F910" s="32">
        <v>41817</v>
      </c>
      <c r="G910" s="46">
        <f t="shared" si="25"/>
        <v>25.450881604758528</v>
      </c>
      <c r="H910" s="37">
        <f>+H909+(J910-H909)/'IMP-ATH'!$D$2</f>
        <v>46.729529274534549</v>
      </c>
      <c r="I910" s="38">
        <f>+I909+(J910-I909)/'IMP-ATH'!$D$4</f>
        <v>78.064649906992116</v>
      </c>
      <c r="J910" s="1"/>
      <c r="K910" s="1"/>
      <c r="L910" s="1"/>
    </row>
    <row r="911" spans="1:12" x14ac:dyDescent="0.25">
      <c r="A911" s="30" t="s">
        <v>62</v>
      </c>
      <c r="B911" s="40"/>
      <c r="C911" s="31"/>
      <c r="D911" s="163"/>
      <c r="E911" s="163"/>
      <c r="F911" s="32">
        <v>41818</v>
      </c>
      <c r="G911" s="46">
        <f t="shared" si="25"/>
        <v>31.335120632457567</v>
      </c>
      <c r="H911" s="37">
        <f>+H910+(J911-H910)/'IMP-ATH'!$D$2</f>
        <v>78.575025092458191</v>
      </c>
      <c r="I911" s="38">
        <f>+I910+(J911-I910)/'IMP-ATH'!$D$4</f>
        <v>82.62615824253993</v>
      </c>
      <c r="J911" s="1">
        <v>269.64800000000002</v>
      </c>
      <c r="K911" s="1">
        <v>0.76</v>
      </c>
      <c r="L911" s="1">
        <f>SUM(J905:J912)</f>
        <v>692.08500000000004</v>
      </c>
    </row>
    <row r="912" spans="1:12" x14ac:dyDescent="0.25">
      <c r="A912" s="30" t="s">
        <v>63</v>
      </c>
      <c r="B912" s="40"/>
      <c r="C912" s="31"/>
      <c r="D912" s="163"/>
      <c r="E912" s="163"/>
      <c r="F912" s="32">
        <v>41819</v>
      </c>
      <c r="G912" s="46">
        <f t="shared" si="25"/>
        <v>4.0511331500817391</v>
      </c>
      <c r="H912" s="37">
        <f>+H911+(J912-H911)/'IMP-ATH'!$D$2</f>
        <v>91.454592936392729</v>
      </c>
      <c r="I912" s="38">
        <f>+I911+(J912-I911)/'IMP-ATH'!$D$4</f>
        <v>84.676297332003259</v>
      </c>
      <c r="J912" s="1">
        <v>168.732</v>
      </c>
      <c r="K912" s="1">
        <v>0.76</v>
      </c>
      <c r="L912" s="1"/>
    </row>
    <row r="913" spans="1:12" x14ac:dyDescent="0.25">
      <c r="A913" s="30" t="s">
        <v>58</v>
      </c>
      <c r="B913" s="40"/>
      <c r="C913" s="31"/>
      <c r="D913" s="163"/>
      <c r="E913" s="163"/>
      <c r="F913" s="32">
        <v>41820</v>
      </c>
      <c r="G913" s="46">
        <f t="shared" si="25"/>
        <v>-6.77829560438947</v>
      </c>
      <c r="H913" s="37">
        <f>+H912+(J913-H912)/'IMP-ATH'!$D$2</f>
        <v>86.67522251690805</v>
      </c>
      <c r="I913" s="38">
        <f>+I912+(J913-I912)/'IMP-ATH'!$D$4</f>
        <v>84.041123586003181</v>
      </c>
      <c r="J913" s="1">
        <v>57.999000000000002</v>
      </c>
      <c r="K913" s="1">
        <v>0.79900000000000004</v>
      </c>
      <c r="L913" s="1"/>
    </row>
    <row r="914" spans="1:12" x14ac:dyDescent="0.25">
      <c r="A914" s="30" t="s">
        <v>23</v>
      </c>
      <c r="B914" s="40"/>
      <c r="C914" s="31"/>
      <c r="D914" s="163"/>
      <c r="E914" s="163"/>
      <c r="F914" s="32">
        <v>41821</v>
      </c>
      <c r="G914" s="46">
        <f t="shared" si="25"/>
        <v>-2.6340989309048695</v>
      </c>
      <c r="H914" s="37">
        <f>+H913+(J914-H913)/'IMP-ATH'!$D$2</f>
        <v>84.508905014492612</v>
      </c>
      <c r="I914" s="38">
        <f>+I913+(J914-I913)/'IMP-ATH'!$D$4</f>
        <v>83.742787310145957</v>
      </c>
      <c r="J914" s="1">
        <v>71.510999999999996</v>
      </c>
      <c r="K914" s="1">
        <v>0.73899999999999999</v>
      </c>
      <c r="L914" s="1"/>
    </row>
    <row r="915" spans="1:12" x14ac:dyDescent="0.25">
      <c r="A915" s="30" t="s">
        <v>59</v>
      </c>
      <c r="B915" s="40"/>
      <c r="C915" s="31"/>
      <c r="D915" s="163"/>
      <c r="E915" s="163"/>
      <c r="F915" s="32">
        <v>41822</v>
      </c>
      <c r="G915" s="46">
        <f t="shared" si="25"/>
        <v>-0.76611770434665516</v>
      </c>
      <c r="H915" s="37">
        <f>+H914+(J915-H914)/'IMP-ATH'!$D$2</f>
        <v>97.461061440993674</v>
      </c>
      <c r="I915" s="38">
        <f>+I914+(J915-I914)/'IMP-ATH'!$D$4</f>
        <v>85.919720945618678</v>
      </c>
      <c r="J915" s="1">
        <v>175.17400000000001</v>
      </c>
      <c r="K915" s="1">
        <v>0.78</v>
      </c>
      <c r="L915" s="1"/>
    </row>
    <row r="916" spans="1:12" x14ac:dyDescent="0.25">
      <c r="A916" s="30" t="s">
        <v>60</v>
      </c>
      <c r="B916" s="40"/>
      <c r="C916" s="31"/>
      <c r="D916" s="163"/>
      <c r="E916" s="163"/>
      <c r="F916" s="32">
        <v>41823</v>
      </c>
      <c r="G916" s="46">
        <f t="shared" si="25"/>
        <v>-11.541340495374996</v>
      </c>
      <c r="H916" s="37">
        <f>+H915+(J916-H915)/'IMP-ATH'!$D$2</f>
        <v>83.538052663708868</v>
      </c>
      <c r="I916" s="38">
        <f>+I915+(J916-I915)/'IMP-ATH'!$D$4</f>
        <v>83.874013304056334</v>
      </c>
      <c r="J916" s="1"/>
      <c r="K916" s="1"/>
      <c r="L916" s="1"/>
    </row>
    <row r="917" spans="1:12" x14ac:dyDescent="0.25">
      <c r="A917" s="30" t="s">
        <v>61</v>
      </c>
      <c r="B917" s="40"/>
      <c r="C917" s="31"/>
      <c r="D917" s="163"/>
      <c r="E917" s="163"/>
      <c r="F917" s="32">
        <v>41824</v>
      </c>
      <c r="G917" s="46">
        <f t="shared" si="25"/>
        <v>0.33596064034746576</v>
      </c>
      <c r="H917" s="37">
        <f>+H916+(J917-H916)/'IMP-ATH'!$D$2</f>
        <v>80.482187997464749</v>
      </c>
      <c r="I917" s="38">
        <f>+I916+(J917-I916)/'IMP-ATH'!$D$4</f>
        <v>83.356703463483569</v>
      </c>
      <c r="J917" s="1">
        <v>62.146999999999998</v>
      </c>
      <c r="K917" s="1">
        <v>0.76800000000000002</v>
      </c>
      <c r="L917" s="1"/>
    </row>
    <row r="918" spans="1:12" x14ac:dyDescent="0.25">
      <c r="A918" s="30" t="s">
        <v>62</v>
      </c>
      <c r="B918" s="40"/>
      <c r="C918" s="31"/>
      <c r="D918" s="163"/>
      <c r="E918" s="163"/>
      <c r="F918" s="32">
        <v>41825</v>
      </c>
      <c r="G918" s="46">
        <f t="shared" si="25"/>
        <v>2.8745154660188206</v>
      </c>
      <c r="H918" s="37">
        <f>+H917+(J918-H917)/'IMP-ATH'!$D$2</f>
        <v>90.685303997826921</v>
      </c>
      <c r="I918" s="38">
        <f>+I917+(J918-I917)/'IMP-ATH'!$D$4</f>
        <v>84.98878195244825</v>
      </c>
      <c r="J918" s="1">
        <v>151.904</v>
      </c>
      <c r="K918" s="1">
        <v>0.80300000000000005</v>
      </c>
      <c r="L918" s="1">
        <f>SUM(J912:J919)</f>
        <v>867.19499999999994</v>
      </c>
    </row>
    <row r="919" spans="1:12" x14ac:dyDescent="0.25">
      <c r="A919" s="30" t="s">
        <v>63</v>
      </c>
      <c r="B919" s="40"/>
      <c r="C919" s="31"/>
      <c r="D919" s="163"/>
      <c r="E919" s="163"/>
      <c r="F919" s="32">
        <v>41826</v>
      </c>
      <c r="G919" s="46">
        <f t="shared" si="25"/>
        <v>-5.6965220453786714</v>
      </c>
      <c r="H919" s="37">
        <f>+H918+(J919-H918)/'IMP-ATH'!$D$2</f>
        <v>103.40568914099451</v>
      </c>
      <c r="I919" s="38">
        <f>+I918+(J919-I918)/'IMP-ATH'!$D$4</f>
        <v>87.244477620247096</v>
      </c>
      <c r="J919" s="1">
        <v>179.72800000000001</v>
      </c>
      <c r="K919" s="1">
        <v>0.65600000000000003</v>
      </c>
      <c r="L919" s="1"/>
    </row>
    <row r="920" spans="1:12" x14ac:dyDescent="0.25">
      <c r="A920" s="30" t="s">
        <v>58</v>
      </c>
      <c r="B920" s="40"/>
      <c r="C920" s="31"/>
      <c r="D920" s="163"/>
      <c r="E920" s="163"/>
      <c r="F920" s="32">
        <v>41827</v>
      </c>
      <c r="G920" s="46">
        <f t="shared" si="25"/>
        <v>-16.161211520747415</v>
      </c>
      <c r="H920" s="37">
        <f>+H919+(J920-H919)/'IMP-ATH'!$D$2</f>
        <v>111.3453049779953</v>
      </c>
      <c r="I920" s="38">
        <f>+I919+(J920-I919)/'IMP-ATH'!$D$4</f>
        <v>88.95253767690788</v>
      </c>
      <c r="J920" s="1">
        <v>158.983</v>
      </c>
      <c r="K920" s="1">
        <v>0.84599999999999997</v>
      </c>
      <c r="L920" s="1"/>
    </row>
    <row r="921" spans="1:12" x14ac:dyDescent="0.25">
      <c r="A921" s="30" t="s">
        <v>23</v>
      </c>
      <c r="B921" s="40"/>
      <c r="C921" s="31"/>
      <c r="D921" s="163"/>
      <c r="E921" s="163"/>
      <c r="F921" s="32">
        <v>41828</v>
      </c>
      <c r="G921" s="46">
        <f t="shared" si="25"/>
        <v>-22.392767301087417</v>
      </c>
      <c r="H921" s="37">
        <f>+H920+(J921-H920)/'IMP-ATH'!$D$2</f>
        <v>95.438832838281684</v>
      </c>
      <c r="I921" s="38">
        <f>+I920+(J921-I920)/'IMP-ATH'!$D$4</f>
        <v>86.834620113171979</v>
      </c>
      <c r="J921" s="1"/>
      <c r="K921" s="1"/>
      <c r="L921" s="1"/>
    </row>
    <row r="922" spans="1:12" x14ac:dyDescent="0.25">
      <c r="A922" s="30" t="s">
        <v>59</v>
      </c>
      <c r="B922" s="40"/>
      <c r="C922" s="31"/>
      <c r="D922" s="163"/>
      <c r="E922" s="163"/>
      <c r="F922" s="32">
        <v>41829</v>
      </c>
      <c r="G922" s="46">
        <f t="shared" si="25"/>
        <v>-8.6042127251097043</v>
      </c>
      <c r="H922" s="37">
        <f>+H921+(J922-H921)/'IMP-ATH'!$D$2</f>
        <v>118.33914243281288</v>
      </c>
      <c r="I922" s="38">
        <f>+I921+(J922-I921)/'IMP-ATH'!$D$4</f>
        <v>90.856200586667882</v>
      </c>
      <c r="J922" s="1">
        <v>255.74100000000001</v>
      </c>
      <c r="K922" s="1">
        <v>0.78500000000000003</v>
      </c>
      <c r="L922" s="1"/>
    </row>
    <row r="923" spans="1:12" x14ac:dyDescent="0.25">
      <c r="A923" s="30" t="s">
        <v>60</v>
      </c>
      <c r="B923" s="40"/>
      <c r="C923" s="31"/>
      <c r="D923" s="163"/>
      <c r="E923" s="163"/>
      <c r="F923" s="32">
        <v>41830</v>
      </c>
      <c r="G923" s="46">
        <f t="shared" si="25"/>
        <v>-27.482941846144996</v>
      </c>
      <c r="H923" s="37">
        <f>+H922+(J923-H922)/'IMP-ATH'!$D$2</f>
        <v>101.43355065669675</v>
      </c>
      <c r="I923" s="38">
        <f>+I922+(J923-I922)/'IMP-ATH'!$D$4</f>
        <v>88.692957715556744</v>
      </c>
      <c r="J923" s="1"/>
      <c r="K923" s="1"/>
      <c r="L923" s="1"/>
    </row>
    <row r="924" spans="1:12" x14ac:dyDescent="0.25">
      <c r="A924" s="30" t="s">
        <v>61</v>
      </c>
      <c r="B924" s="40"/>
      <c r="C924" s="31"/>
      <c r="D924" s="163"/>
      <c r="E924" s="163"/>
      <c r="F924" s="32">
        <v>41831</v>
      </c>
      <c r="G924" s="46">
        <f t="shared" si="25"/>
        <v>-12.740592941140008</v>
      </c>
      <c r="H924" s="37">
        <f>+H923+(J924-H923)/'IMP-ATH'!$D$2</f>
        <v>106.93390056288293</v>
      </c>
      <c r="I924" s="38">
        <f>+I923+(J924-I923)/'IMP-ATH'!$D$4</f>
        <v>89.913030150900624</v>
      </c>
      <c r="J924" s="1">
        <v>139.93600000000001</v>
      </c>
      <c r="K924" s="1">
        <v>0.77800000000000002</v>
      </c>
      <c r="L924" s="1"/>
    </row>
    <row r="925" spans="1:12" x14ac:dyDescent="0.25">
      <c r="A925" s="30" t="s">
        <v>62</v>
      </c>
      <c r="B925" s="40"/>
      <c r="C925" s="31"/>
      <c r="D925" s="163"/>
      <c r="E925" s="163"/>
      <c r="F925" s="32">
        <v>41832</v>
      </c>
      <c r="G925" s="46">
        <f t="shared" si="25"/>
        <v>-17.020870411982301</v>
      </c>
      <c r="H925" s="37">
        <f>+H924+(J925-H924)/'IMP-ATH'!$D$2</f>
        <v>91.657629053899655</v>
      </c>
      <c r="I925" s="38">
        <f>+I924+(J925-I924)/'IMP-ATH'!$D$4</f>
        <v>87.77224371873632</v>
      </c>
      <c r="J925" s="1"/>
      <c r="K925" s="1"/>
      <c r="L925" s="1">
        <f>SUM(J919:J926)</f>
        <v>912.85300000000007</v>
      </c>
    </row>
    <row r="926" spans="1:12" x14ac:dyDescent="0.25">
      <c r="A926" s="30" t="s">
        <v>63</v>
      </c>
      <c r="B926" s="40"/>
      <c r="C926" s="31"/>
      <c r="D926" s="163"/>
      <c r="E926" s="163"/>
      <c r="F926" s="32">
        <v>41833</v>
      </c>
      <c r="G926" s="46">
        <f t="shared" si="25"/>
        <v>-3.8853853351633347</v>
      </c>
      <c r="H926" s="37">
        <f>+H925+(J926-H925)/'IMP-ATH'!$D$2</f>
        <v>104.05868204619971</v>
      </c>
      <c r="I926" s="38">
        <f>+I925+(J926-I925)/'IMP-ATH'!$D$4</f>
        <v>89.931595058766405</v>
      </c>
      <c r="J926" s="1">
        <v>178.465</v>
      </c>
      <c r="K926" s="1">
        <v>0.89200000000000002</v>
      </c>
      <c r="L926" s="1"/>
    </row>
    <row r="927" spans="1:12" x14ac:dyDescent="0.25">
      <c r="A927" s="30" t="s">
        <v>58</v>
      </c>
      <c r="B927" s="40"/>
      <c r="C927" s="31"/>
      <c r="D927" s="163"/>
      <c r="E927" s="163"/>
      <c r="F927" s="32">
        <v>41834</v>
      </c>
      <c r="G927" s="46">
        <f t="shared" si="25"/>
        <v>-14.127086987433302</v>
      </c>
      <c r="H927" s="37">
        <f>+H926+(J927-H926)/'IMP-ATH'!$D$2</f>
        <v>103.26401318245689</v>
      </c>
      <c r="I927" s="38">
        <f>+I926+(J927-I926)/'IMP-ATH'!$D$4</f>
        <v>90.135509462129107</v>
      </c>
      <c r="J927" s="1">
        <v>98.495999999999995</v>
      </c>
      <c r="K927" s="1">
        <v>0.82</v>
      </c>
      <c r="L927" s="1"/>
    </row>
    <row r="928" spans="1:12" x14ac:dyDescent="0.25">
      <c r="A928" s="30" t="s">
        <v>23</v>
      </c>
      <c r="B928" s="40"/>
      <c r="C928" s="31"/>
      <c r="D928" s="163"/>
      <c r="E928" s="163"/>
      <c r="F928" s="32">
        <v>41835</v>
      </c>
      <c r="G928" s="46">
        <f t="shared" si="25"/>
        <v>-13.128503720327785</v>
      </c>
      <c r="H928" s="37">
        <f>+H927+(J928-H927)/'IMP-ATH'!$D$2</f>
        <v>88.512011299248769</v>
      </c>
      <c r="I928" s="38">
        <f>+I927+(J928-I927)/'IMP-ATH'!$D$4</f>
        <v>87.989425903506984</v>
      </c>
      <c r="J928" s="1"/>
      <c r="K928" s="1"/>
      <c r="L928" s="1"/>
    </row>
    <row r="929" spans="1:12" x14ac:dyDescent="0.25">
      <c r="A929" s="30" t="s">
        <v>59</v>
      </c>
      <c r="B929" s="40"/>
      <c r="C929" s="31"/>
      <c r="D929" s="163"/>
      <c r="E929" s="163"/>
      <c r="F929" s="32">
        <v>41836</v>
      </c>
      <c r="G929" s="46">
        <f t="shared" si="25"/>
        <v>-0.52258539574178542</v>
      </c>
      <c r="H929" s="37">
        <f>+H928+(J929-H928)/'IMP-ATH'!$D$2</f>
        <v>110.38829539935608</v>
      </c>
      <c r="I929" s="38">
        <f>+I928+(J929-I928)/'IMP-ATH'!$D$4</f>
        <v>91.647915762947292</v>
      </c>
      <c r="J929" s="1">
        <v>241.64599999999999</v>
      </c>
      <c r="K929" s="1">
        <v>0.83199999999999996</v>
      </c>
      <c r="L929" s="1"/>
    </row>
    <row r="930" spans="1:12" x14ac:dyDescent="0.25">
      <c r="A930" s="30" t="s">
        <v>60</v>
      </c>
      <c r="B930" s="40"/>
      <c r="C930" s="31"/>
      <c r="D930" s="163"/>
      <c r="E930" s="163"/>
      <c r="F930" s="32">
        <v>41837</v>
      </c>
      <c r="G930" s="46">
        <f t="shared" si="25"/>
        <v>-18.74037963640879</v>
      </c>
      <c r="H930" s="37">
        <f>+H929+(J930-H929)/'IMP-ATH'!$D$2</f>
        <v>94.618538913733786</v>
      </c>
      <c r="I930" s="38">
        <f>+I929+(J930-I929)/'IMP-ATH'!$D$4</f>
        <v>89.465822530496169</v>
      </c>
      <c r="J930" s="1"/>
      <c r="K930" s="1"/>
      <c r="L930" s="1"/>
    </row>
    <row r="931" spans="1:12" x14ac:dyDescent="0.25">
      <c r="A931" s="30" t="s">
        <v>61</v>
      </c>
      <c r="B931" s="40"/>
      <c r="C931" s="31"/>
      <c r="D931" s="163"/>
      <c r="E931" s="163"/>
      <c r="F931" s="32">
        <v>41838</v>
      </c>
      <c r="G931" s="46">
        <f t="shared" si="25"/>
        <v>-5.1527163832376175</v>
      </c>
      <c r="H931" s="37">
        <f>+H930+(J931-H930)/'IMP-ATH'!$D$2</f>
        <v>99.049604783200394</v>
      </c>
      <c r="I931" s="38">
        <f>+I930+(J931-I930)/'IMP-ATH'!$D$4</f>
        <v>90.327017232151022</v>
      </c>
      <c r="J931" s="1">
        <v>125.636</v>
      </c>
      <c r="K931" s="1">
        <v>0.71799999999999997</v>
      </c>
      <c r="L931" s="1"/>
    </row>
    <row r="932" spans="1:12" x14ac:dyDescent="0.25">
      <c r="A932" s="30" t="s">
        <v>62</v>
      </c>
      <c r="B932" s="40"/>
      <c r="C932" s="31"/>
      <c r="D932" s="163"/>
      <c r="E932" s="163"/>
      <c r="F932" s="32">
        <v>41839</v>
      </c>
      <c r="G932" s="46">
        <f t="shared" si="25"/>
        <v>-8.7225875510493722</v>
      </c>
      <c r="H932" s="37">
        <f>+H931+(J932-H931)/'IMP-ATH'!$D$2</f>
        <v>104.68723267131462</v>
      </c>
      <c r="I932" s="38">
        <f>+I931+(J932-I931)/'IMP-ATH'!$D$4</f>
        <v>91.47430253614742</v>
      </c>
      <c r="J932" s="1">
        <v>138.51300000000001</v>
      </c>
      <c r="K932" s="1">
        <v>0.78200000000000003</v>
      </c>
      <c r="L932" s="1">
        <f>SUM(J926:J933)</f>
        <v>782.75599999999997</v>
      </c>
    </row>
    <row r="933" spans="1:12" x14ac:dyDescent="0.25">
      <c r="A933" s="30" t="s">
        <v>63</v>
      </c>
      <c r="B933" s="40"/>
      <c r="C933" s="31"/>
      <c r="D933" s="163"/>
      <c r="E933" s="163"/>
      <c r="F933" s="32">
        <v>41840</v>
      </c>
      <c r="G933" s="46">
        <f t="shared" si="25"/>
        <v>-13.212930135167198</v>
      </c>
      <c r="H933" s="37">
        <f>+H932+(J933-H932)/'IMP-ATH'!$D$2</f>
        <v>89.731913718269666</v>
      </c>
      <c r="I933" s="38">
        <f>+I932+(J933-I932)/'IMP-ATH'!$D$4</f>
        <v>89.296342951953434</v>
      </c>
      <c r="J933" s="1"/>
      <c r="K933" s="1"/>
      <c r="L933" s="1"/>
    </row>
    <row r="934" spans="1:12" x14ac:dyDescent="0.25">
      <c r="A934" s="30" t="s">
        <v>58</v>
      </c>
      <c r="B934" s="40"/>
      <c r="C934" s="31"/>
      <c r="D934" s="163"/>
      <c r="E934" s="163"/>
      <c r="F934" s="32">
        <v>41841</v>
      </c>
      <c r="G934" s="46">
        <f t="shared" si="25"/>
        <v>-0.43557076631623204</v>
      </c>
      <c r="H934" s="37">
        <f>+H933+(J934-H933)/'IMP-ATH'!$D$2</f>
        <v>76.913068901374004</v>
      </c>
      <c r="I934" s="38">
        <f>+I933+(J934-I933)/'IMP-ATH'!$D$4</f>
        <v>87.170239548335502</v>
      </c>
      <c r="J934" s="1"/>
      <c r="K934" s="1"/>
      <c r="L934" s="1"/>
    </row>
    <row r="935" spans="1:12" x14ac:dyDescent="0.25">
      <c r="A935" s="30" t="s">
        <v>23</v>
      </c>
      <c r="B935" s="40"/>
      <c r="C935" s="31"/>
      <c r="D935" s="163"/>
      <c r="E935" s="163"/>
      <c r="F935" s="32">
        <v>41842</v>
      </c>
      <c r="G935" s="46">
        <f t="shared" si="25"/>
        <v>10.257170646961498</v>
      </c>
      <c r="H935" s="37">
        <f>+H934+(J935-H934)/'IMP-ATH'!$D$2</f>
        <v>90.708916201177715</v>
      </c>
      <c r="I935" s="38">
        <f>+I934+(J935-I934)/'IMP-ATH'!$D$4</f>
        <v>89.225329082898938</v>
      </c>
      <c r="J935" s="1">
        <v>173.48400000000001</v>
      </c>
      <c r="K935" s="1">
        <v>0.84099999999999997</v>
      </c>
      <c r="L935" s="1"/>
    </row>
    <row r="936" spans="1:12" x14ac:dyDescent="0.25">
      <c r="A936" s="30" t="s">
        <v>59</v>
      </c>
      <c r="B936" s="40"/>
      <c r="C936" s="31"/>
      <c r="D936" s="163"/>
      <c r="E936" s="163"/>
      <c r="F936" s="32">
        <v>41843</v>
      </c>
      <c r="G936" s="46">
        <f t="shared" si="25"/>
        <v>-1.483587118278777</v>
      </c>
      <c r="H936" s="37">
        <f>+H935+(J936-H935)/'IMP-ATH'!$D$2</f>
        <v>106.32749960100946</v>
      </c>
      <c r="I936" s="38">
        <f>+I935+(J936-I935)/'IMP-ATH'!$D$4</f>
        <v>91.863749819020398</v>
      </c>
      <c r="J936" s="1">
        <v>200.03899999999999</v>
      </c>
      <c r="K936" s="1">
        <v>0.86</v>
      </c>
      <c r="L936" s="1"/>
    </row>
    <row r="937" spans="1:12" x14ac:dyDescent="0.25">
      <c r="A937" s="30" t="s">
        <v>60</v>
      </c>
      <c r="B937" s="40"/>
      <c r="C937" s="31"/>
      <c r="D937" s="163"/>
      <c r="E937" s="163"/>
      <c r="F937" s="32">
        <v>41844</v>
      </c>
      <c r="G937" s="46">
        <f t="shared" si="25"/>
        <v>-14.463749781989065</v>
      </c>
      <c r="H937" s="37">
        <f>+H936+(J937-H936)/'IMP-ATH'!$D$2</f>
        <v>105.67442822943669</v>
      </c>
      <c r="I937" s="38">
        <f>+I936+(J937-I936)/'IMP-ATH'!$D$4</f>
        <v>92.0992795852342</v>
      </c>
      <c r="J937" s="1">
        <v>101.756</v>
      </c>
      <c r="K937" s="1">
        <v>0.70599999999999996</v>
      </c>
      <c r="L937" s="1"/>
    </row>
    <row r="938" spans="1:12" x14ac:dyDescent="0.25">
      <c r="A938" s="30" t="s">
        <v>61</v>
      </c>
      <c r="B938" s="40"/>
      <c r="C938" s="31"/>
      <c r="D938" s="163"/>
      <c r="E938" s="163"/>
      <c r="F938" s="32">
        <v>41845</v>
      </c>
      <c r="G938" s="46">
        <f t="shared" si="25"/>
        <v>-13.575148644202486</v>
      </c>
      <c r="H938" s="37">
        <f>+H937+(J938-H937)/'IMP-ATH'!$D$2</f>
        <v>106.05479562523145</v>
      </c>
      <c r="I938" s="38">
        <f>+I937+(J938-I937)/'IMP-ATH'!$D$4</f>
        <v>92.485891976061964</v>
      </c>
      <c r="J938" s="1">
        <v>108.337</v>
      </c>
      <c r="K938" s="1">
        <v>0.67600000000000005</v>
      </c>
      <c r="L938" s="1"/>
    </row>
    <row r="939" spans="1:12" x14ac:dyDescent="0.25">
      <c r="A939" s="30" t="s">
        <v>62</v>
      </c>
      <c r="B939" s="40"/>
      <c r="C939" s="31"/>
      <c r="D939" s="163"/>
      <c r="E939" s="163"/>
      <c r="F939" s="32">
        <v>41846</v>
      </c>
      <c r="G939" s="46">
        <f t="shared" si="25"/>
        <v>-13.568903649169485</v>
      </c>
      <c r="H939" s="37">
        <f>+H938+(J939-H938)/'IMP-ATH'!$D$2</f>
        <v>90.904110535912665</v>
      </c>
      <c r="I939" s="38">
        <f>+I938+(J939-I938)/'IMP-ATH'!$D$4</f>
        <v>90.283846929012867</v>
      </c>
      <c r="J939" s="1"/>
      <c r="K939" s="1"/>
      <c r="L939" s="1">
        <f>SUM(J933:J940)</f>
        <v>756.65800000000002</v>
      </c>
    </row>
    <row r="940" spans="1:12" x14ac:dyDescent="0.25">
      <c r="A940" s="30" t="s">
        <v>63</v>
      </c>
      <c r="B940" s="40"/>
      <c r="C940" s="31"/>
      <c r="D940" s="163"/>
      <c r="E940" s="163"/>
      <c r="F940" s="32">
        <v>41847</v>
      </c>
      <c r="G940" s="46">
        <f t="shared" si="25"/>
        <v>-0.62026360689979754</v>
      </c>
      <c r="H940" s="37">
        <f>+H939+(J940-H939)/'IMP-ATH'!$D$2</f>
        <v>102.638094745068</v>
      </c>
      <c r="I940" s="38">
        <f>+I939+(J940-I939)/'IMP-ATH'!$D$4</f>
        <v>92.254279144988757</v>
      </c>
      <c r="J940" s="1">
        <v>173.042</v>
      </c>
      <c r="K940" s="1">
        <v>0.76900000000000002</v>
      </c>
      <c r="L940" s="1"/>
    </row>
    <row r="941" spans="1:12" x14ac:dyDescent="0.25">
      <c r="A941" s="30" t="s">
        <v>58</v>
      </c>
      <c r="B941" s="40"/>
      <c r="C941" s="31"/>
      <c r="D941" s="163"/>
      <c r="E941" s="163"/>
      <c r="F941" s="32">
        <v>41848</v>
      </c>
      <c r="G941" s="46">
        <f t="shared" si="25"/>
        <v>-10.383815600079245</v>
      </c>
      <c r="H941" s="37">
        <f>+H940+(J941-H940)/'IMP-ATH'!$D$2</f>
        <v>87.975509781486863</v>
      </c>
      <c r="I941" s="38">
        <f>+I940+(J941-I940)/'IMP-ATH'!$D$4</f>
        <v>90.057748689155687</v>
      </c>
      <c r="J941" s="1"/>
      <c r="K941" s="1"/>
      <c r="L941" s="1"/>
    </row>
    <row r="942" spans="1:12" x14ac:dyDescent="0.25">
      <c r="A942" s="30" t="s">
        <v>23</v>
      </c>
      <c r="B942" s="40"/>
      <c r="C942" s="31"/>
      <c r="D942" s="163"/>
      <c r="E942" s="163"/>
      <c r="F942" s="32">
        <v>41849</v>
      </c>
      <c r="G942" s="46">
        <f t="shared" si="25"/>
        <v>2.0822389076688239</v>
      </c>
      <c r="H942" s="37">
        <f>+H941+(J942-H941)/'IMP-ATH'!$D$2</f>
        <v>93.172294098417311</v>
      </c>
      <c r="I942" s="38">
        <f>+I941+(J942-I941)/'IMP-ATH'!$D$4</f>
        <v>90.874302291794834</v>
      </c>
      <c r="J942" s="1">
        <v>124.35299999999999</v>
      </c>
      <c r="K942" s="1">
        <v>0.67700000000000005</v>
      </c>
      <c r="L942" s="1"/>
    </row>
    <row r="943" spans="1:12" x14ac:dyDescent="0.25">
      <c r="A943" s="30" t="s">
        <v>59</v>
      </c>
      <c r="B943" s="40"/>
      <c r="C943" s="31"/>
      <c r="D943" s="163"/>
      <c r="E943" s="163"/>
      <c r="F943" s="32">
        <v>41850</v>
      </c>
      <c r="G943" s="46">
        <f t="shared" si="25"/>
        <v>-2.2979918066224769</v>
      </c>
      <c r="H943" s="37">
        <f>+H942+(J943-H942)/'IMP-ATH'!$D$2</f>
        <v>86.437394941500557</v>
      </c>
      <c r="I943" s="38">
        <f>+I942+(J943-I942)/'IMP-ATH'!$D$4</f>
        <v>89.80653318960924</v>
      </c>
      <c r="J943" s="1">
        <v>46.027999999999999</v>
      </c>
      <c r="K943" s="1">
        <v>0.85799999999999998</v>
      </c>
      <c r="L943" s="1"/>
    </row>
    <row r="944" spans="1:12" x14ac:dyDescent="0.25">
      <c r="A944" s="30" t="s">
        <v>60</v>
      </c>
      <c r="B944" s="40"/>
      <c r="C944" s="31"/>
      <c r="D944" s="163"/>
      <c r="E944" s="163"/>
      <c r="F944" s="32">
        <v>41851</v>
      </c>
      <c r="G944" s="46">
        <f t="shared" si="25"/>
        <v>3.3691382481086833</v>
      </c>
      <c r="H944" s="37">
        <f>+H943+(J944-H943)/'IMP-ATH'!$D$2</f>
        <v>98.673767092714769</v>
      </c>
      <c r="I944" s="38">
        <f>+I943+(J944-I943)/'IMP-ATH'!$D$4</f>
        <v>91.765710970809025</v>
      </c>
      <c r="J944" s="1">
        <v>172.09200000000001</v>
      </c>
      <c r="K944" s="1">
        <v>0.82399999999999995</v>
      </c>
      <c r="L944" s="1"/>
    </row>
    <row r="945" spans="1:12" x14ac:dyDescent="0.25">
      <c r="A945" s="30" t="s">
        <v>61</v>
      </c>
      <c r="B945" s="40"/>
      <c r="C945" s="31"/>
      <c r="D945" s="163"/>
      <c r="E945" s="163"/>
      <c r="F945" s="32">
        <v>41852</v>
      </c>
      <c r="G945" s="46">
        <f t="shared" si="25"/>
        <v>-6.9080561219057444</v>
      </c>
      <c r="H945" s="37">
        <f>+H944+(J945-H944)/'IMP-ATH'!$D$2</f>
        <v>84.57751465089838</v>
      </c>
      <c r="I945" s="38">
        <f>+I944+(J945-I944)/'IMP-ATH'!$D$4</f>
        <v>89.580813090551672</v>
      </c>
      <c r="J945" s="1"/>
      <c r="K945" s="1"/>
      <c r="L945" s="1"/>
    </row>
    <row r="946" spans="1:12" x14ac:dyDescent="0.25">
      <c r="A946" s="30" t="s">
        <v>62</v>
      </c>
      <c r="B946" s="40"/>
      <c r="C946" s="31"/>
      <c r="D946" s="163"/>
      <c r="E946" s="163"/>
      <c r="F946" s="32">
        <v>41853</v>
      </c>
      <c r="G946" s="46">
        <f t="shared" si="25"/>
        <v>5.0032984396532925</v>
      </c>
      <c r="H946" s="37">
        <f>+H945+(J946-H945)/'IMP-ATH'!$D$2</f>
        <v>95.455155415055756</v>
      </c>
      <c r="I946" s="38">
        <f>+I945+(J946-I945)/'IMP-ATH'!$D$4</f>
        <v>91.274627064586156</v>
      </c>
      <c r="J946" s="1">
        <v>160.721</v>
      </c>
      <c r="K946" s="1">
        <v>0.93700000000000006</v>
      </c>
      <c r="L946" s="1">
        <f>SUM(J940:J947)</f>
        <v>676.23599999999999</v>
      </c>
    </row>
    <row r="947" spans="1:12" x14ac:dyDescent="0.25">
      <c r="A947" s="30" t="s">
        <v>63</v>
      </c>
      <c r="B947" s="40"/>
      <c r="C947" s="31"/>
      <c r="D947" s="163"/>
      <c r="E947" s="163"/>
      <c r="F947" s="32">
        <v>41854</v>
      </c>
      <c r="G947" s="46">
        <f t="shared" si="25"/>
        <v>-4.1805283504696007</v>
      </c>
      <c r="H947" s="37">
        <f>+H946+(J947-H946)/'IMP-ATH'!$D$2</f>
        <v>81.818704641476359</v>
      </c>
      <c r="I947" s="38">
        <f>+I946+(J947-I946)/'IMP-ATH'!$D$4</f>
        <v>89.101421658286483</v>
      </c>
      <c r="J947" s="1"/>
      <c r="K947" s="1"/>
      <c r="L947" s="1"/>
    </row>
    <row r="948" spans="1:12" x14ac:dyDescent="0.25">
      <c r="A948" s="30" t="s">
        <v>58</v>
      </c>
      <c r="B948" s="40"/>
      <c r="C948" s="31"/>
      <c r="D948" s="163"/>
      <c r="E948" s="163"/>
      <c r="F948" s="32">
        <v>41855</v>
      </c>
      <c r="G948" s="46">
        <f t="shared" si="25"/>
        <v>7.2827170168101247</v>
      </c>
      <c r="H948" s="37">
        <f>+H947+(J948-H947)/'IMP-ATH'!$D$2</f>
        <v>70.130318264122593</v>
      </c>
      <c r="I948" s="38">
        <f>+I947+(J948-I947)/'IMP-ATH'!$D$4</f>
        <v>86.979959237851091</v>
      </c>
      <c r="J948" s="1"/>
      <c r="K948" s="1"/>
      <c r="L948" s="1"/>
    </row>
    <row r="949" spans="1:12" x14ac:dyDescent="0.25">
      <c r="A949" s="30" t="s">
        <v>23</v>
      </c>
      <c r="B949" s="40"/>
      <c r="C949" s="31"/>
      <c r="D949" s="163"/>
      <c r="E949" s="163"/>
      <c r="F949" s="32">
        <v>41856</v>
      </c>
      <c r="G949" s="46">
        <f t="shared" si="25"/>
        <v>16.849640973728498</v>
      </c>
      <c r="H949" s="37">
        <f>+H948+(J949-H948)/'IMP-ATH'!$D$2</f>
        <v>100.79027279781937</v>
      </c>
      <c r="I949" s="38">
        <f>+I948+(J949-I948)/'IMP-ATH'!$D$4</f>
        <v>91.688769732187964</v>
      </c>
      <c r="J949" s="1">
        <v>284.75</v>
      </c>
      <c r="K949" s="1">
        <v>0.79200000000000004</v>
      </c>
      <c r="L949" s="1"/>
    </row>
    <row r="950" spans="1:12" x14ac:dyDescent="0.25">
      <c r="A950" s="30" t="s">
        <v>59</v>
      </c>
      <c r="B950" s="40"/>
      <c r="C950" s="31"/>
      <c r="D950" s="163"/>
      <c r="E950" s="163"/>
      <c r="F950" s="32">
        <v>41857</v>
      </c>
      <c r="G950" s="46">
        <f t="shared" ref="G950:G1013" si="26">+I949-H949</f>
        <v>-9.1015030656314053</v>
      </c>
      <c r="H950" s="37">
        <f>+H949+(J950-H949)/'IMP-ATH'!$D$2</f>
        <v>86.39166239813089</v>
      </c>
      <c r="I950" s="38">
        <f>+I949+(J950-I949)/'IMP-ATH'!$D$4</f>
        <v>89.505703786183489</v>
      </c>
      <c r="J950" s="1"/>
      <c r="K950" s="1"/>
      <c r="L950" s="1"/>
    </row>
    <row r="951" spans="1:12" x14ac:dyDescent="0.25">
      <c r="A951" s="30" t="s">
        <v>60</v>
      </c>
      <c r="B951" s="40"/>
      <c r="C951" s="31"/>
      <c r="D951" s="163"/>
      <c r="E951" s="163"/>
      <c r="F951" s="32">
        <v>41858</v>
      </c>
      <c r="G951" s="46">
        <f t="shared" si="26"/>
        <v>3.1140413880525983</v>
      </c>
      <c r="H951" s="37">
        <f>+H950+(J951-H950)/'IMP-ATH'!$D$2</f>
        <v>93.141282055540771</v>
      </c>
      <c r="I951" s="38">
        <f>+I950+(J951-I950)/'IMP-ATH'!$D$4</f>
        <v>90.556496553179116</v>
      </c>
      <c r="J951" s="1">
        <v>133.63900000000001</v>
      </c>
      <c r="K951" s="1">
        <v>0.72</v>
      </c>
      <c r="L951" s="1"/>
    </row>
    <row r="952" spans="1:12" x14ac:dyDescent="0.25">
      <c r="A952" s="30" t="s">
        <v>61</v>
      </c>
      <c r="B952" s="40"/>
      <c r="C952" s="31"/>
      <c r="D952" s="163"/>
      <c r="E952" s="163"/>
      <c r="F952" s="32">
        <v>41859</v>
      </c>
      <c r="G952" s="46">
        <f t="shared" si="26"/>
        <v>-2.5847855023616546</v>
      </c>
      <c r="H952" s="37">
        <f>+H951+(J952-H951)/'IMP-ATH'!$D$2</f>
        <v>96.395956047606376</v>
      </c>
      <c r="I952" s="38">
        <f>+I951+(J952-I951)/'IMP-ATH'!$D$4</f>
        <v>91.16048473048437</v>
      </c>
      <c r="J952" s="1">
        <v>115.92400000000001</v>
      </c>
      <c r="K952" s="1">
        <v>0.76100000000000001</v>
      </c>
      <c r="L952" s="1"/>
    </row>
    <row r="953" spans="1:12" x14ac:dyDescent="0.25">
      <c r="A953" s="30" t="s">
        <v>62</v>
      </c>
      <c r="B953" s="40"/>
      <c r="C953" s="31"/>
      <c r="D953" s="163"/>
      <c r="E953" s="163"/>
      <c r="F953" s="32">
        <v>41860</v>
      </c>
      <c r="G953" s="46">
        <f t="shared" si="26"/>
        <v>-5.2354713171220055</v>
      </c>
      <c r="H953" s="37">
        <f>+H952+(J953-H952)/'IMP-ATH'!$D$2</f>
        <v>82.625105183662612</v>
      </c>
      <c r="I953" s="38">
        <f>+I952+(J953-I952)/'IMP-ATH'!$D$4</f>
        <v>88.989996998806177</v>
      </c>
      <c r="J953" s="1"/>
      <c r="K953" s="1"/>
      <c r="L953" s="1">
        <f>SUM(J947:J954)</f>
        <v>730.178</v>
      </c>
    </row>
    <row r="954" spans="1:12" x14ac:dyDescent="0.25">
      <c r="A954" s="30" t="s">
        <v>63</v>
      </c>
      <c r="B954" s="40"/>
      <c r="C954" s="31"/>
      <c r="D954" s="163"/>
      <c r="E954" s="163"/>
      <c r="F954" s="32">
        <v>41861</v>
      </c>
      <c r="G954" s="46">
        <f t="shared" si="26"/>
        <v>6.3648918151435652</v>
      </c>
      <c r="H954" s="37">
        <f>+H953+(J954-H953)/'IMP-ATH'!$D$2</f>
        <v>98.802233014567946</v>
      </c>
      <c r="I954" s="38">
        <f>+I953+(J954-I953)/'IMP-ATH'!$D$4</f>
        <v>91.534639927406033</v>
      </c>
      <c r="J954" s="1">
        <v>195.86500000000001</v>
      </c>
      <c r="K954" s="1">
        <v>0.67600000000000005</v>
      </c>
      <c r="L954" s="1"/>
    </row>
    <row r="955" spans="1:12" x14ac:dyDescent="0.25">
      <c r="A955" s="30" t="s">
        <v>58</v>
      </c>
      <c r="B955" s="40"/>
      <c r="C955" s="31"/>
      <c r="D955" s="163"/>
      <c r="E955" s="163"/>
      <c r="F955" s="32">
        <v>41862</v>
      </c>
      <c r="G955" s="46">
        <f t="shared" si="26"/>
        <v>-7.267593087161913</v>
      </c>
      <c r="H955" s="37">
        <f>+H954+(J955-H954)/'IMP-ATH'!$D$2</f>
        <v>98.05362829820109</v>
      </c>
      <c r="I955" s="38">
        <f>+I954+(J955-I954)/'IMP-ATH'!$D$4</f>
        <v>91.582910405324938</v>
      </c>
      <c r="J955" s="1">
        <v>93.561999999999998</v>
      </c>
      <c r="K955" s="1">
        <v>0.87</v>
      </c>
      <c r="L955" s="1"/>
    </row>
    <row r="956" spans="1:12" x14ac:dyDescent="0.25">
      <c r="A956" s="30" t="s">
        <v>23</v>
      </c>
      <c r="B956" s="40"/>
      <c r="C956" s="31"/>
      <c r="D956" s="163"/>
      <c r="E956" s="163"/>
      <c r="F956" s="32">
        <v>41863</v>
      </c>
      <c r="G956" s="46">
        <f t="shared" si="26"/>
        <v>-6.4707178928761522</v>
      </c>
      <c r="H956" s="37">
        <f>+H955+(J956-H955)/'IMP-ATH'!$D$2</f>
        <v>84.045967112743796</v>
      </c>
      <c r="I956" s="38">
        <f>+I955+(J956-I955)/'IMP-ATH'!$D$4</f>
        <v>89.402364919483873</v>
      </c>
      <c r="J956" s="1"/>
      <c r="K956" s="1"/>
      <c r="L956" s="1"/>
    </row>
    <row r="957" spans="1:12" x14ac:dyDescent="0.25">
      <c r="A957" s="30" t="s">
        <v>59</v>
      </c>
      <c r="B957" s="40"/>
      <c r="C957" s="31"/>
      <c r="D957" s="163"/>
      <c r="E957" s="163"/>
      <c r="F957" s="32">
        <v>41864</v>
      </c>
      <c r="G957" s="46">
        <f t="shared" si="26"/>
        <v>5.3563978067400768</v>
      </c>
      <c r="H957" s="37">
        <f>+H956+(J957-H956)/'IMP-ATH'!$D$2</f>
        <v>82.729400382351827</v>
      </c>
      <c r="I957" s="38">
        <f>+I956+(J957-I956)/'IMP-ATH'!$D$4</f>
        <v>89.05540384997235</v>
      </c>
      <c r="J957" s="1">
        <v>74.83</v>
      </c>
      <c r="K957" s="1">
        <v>0.83599999999999997</v>
      </c>
      <c r="L957" s="1"/>
    </row>
    <row r="958" spans="1:12" x14ac:dyDescent="0.25">
      <c r="A958" s="30" t="s">
        <v>60</v>
      </c>
      <c r="B958" s="40"/>
      <c r="C958" s="31"/>
      <c r="D958" s="163"/>
      <c r="E958" s="163"/>
      <c r="F958" s="32">
        <v>41865</v>
      </c>
      <c r="G958" s="46">
        <f t="shared" si="26"/>
        <v>6.3260034676205237</v>
      </c>
      <c r="H958" s="37">
        <f>+H957+(J958-H957)/'IMP-ATH'!$D$2</f>
        <v>105.12405747058727</v>
      </c>
      <c r="I958" s="38">
        <f>+I957+(J958-I957)/'IMP-ATH'!$D$4</f>
        <v>92.637227567830152</v>
      </c>
      <c r="J958" s="1">
        <v>239.49199999999999</v>
      </c>
      <c r="K958" s="1">
        <v>0.69299999999999995</v>
      </c>
      <c r="L958" s="1"/>
    </row>
    <row r="959" spans="1:12" x14ac:dyDescent="0.25">
      <c r="A959" s="30" t="s">
        <v>61</v>
      </c>
      <c r="B959" s="40"/>
      <c r="C959" s="31"/>
      <c r="D959" s="163"/>
      <c r="E959" s="163"/>
      <c r="F959" s="32">
        <v>41866</v>
      </c>
      <c r="G959" s="46">
        <f t="shared" si="26"/>
        <v>-12.486829902757123</v>
      </c>
      <c r="H959" s="37">
        <f>+H958+(J959-H958)/'IMP-ATH'!$D$2</f>
        <v>98.646620689074808</v>
      </c>
      <c r="I959" s="38">
        <f>+I958+(J959-I958)/'IMP-ATH'!$D$4</f>
        <v>91.854960244786582</v>
      </c>
      <c r="J959" s="1">
        <v>59.781999999999996</v>
      </c>
      <c r="K959" s="1">
        <v>0.56299999999999994</v>
      </c>
      <c r="L959" s="1"/>
    </row>
    <row r="960" spans="1:12" x14ac:dyDescent="0.25">
      <c r="A960" s="30" t="s">
        <v>62</v>
      </c>
      <c r="B960" s="40"/>
      <c r="C960" s="31"/>
      <c r="D960" s="163"/>
      <c r="E960" s="163"/>
      <c r="F960" s="32">
        <v>41867</v>
      </c>
      <c r="G960" s="46">
        <f t="shared" si="26"/>
        <v>-6.791660444288226</v>
      </c>
      <c r="H960" s="37">
        <f>+H959+(J960-H959)/'IMP-ATH'!$D$2</f>
        <v>107.41696059063555</v>
      </c>
      <c r="I960" s="38">
        <f>+I959+(J960-I959)/'IMP-ATH'!$D$4</f>
        <v>93.478389762767847</v>
      </c>
      <c r="J960" s="1">
        <v>160.03899999999999</v>
      </c>
      <c r="K960" s="1">
        <v>0.80600000000000005</v>
      </c>
      <c r="L960" s="1">
        <f>SUM(J954:J961)</f>
        <v>885.89600000000007</v>
      </c>
    </row>
    <row r="961" spans="1:12" x14ac:dyDescent="0.25">
      <c r="A961" s="30" t="s">
        <v>63</v>
      </c>
      <c r="B961" s="40"/>
      <c r="C961" s="31"/>
      <c r="D961" s="163"/>
      <c r="E961" s="163"/>
      <c r="F961" s="32">
        <v>41868</v>
      </c>
      <c r="G961" s="46">
        <f t="shared" si="26"/>
        <v>-13.938570827867707</v>
      </c>
      <c r="H961" s="37">
        <f>+H960+(J961-H960)/'IMP-ATH'!$D$2</f>
        <v>100.97539479197333</v>
      </c>
      <c r="I961" s="38">
        <f>+I960+(J961-I960)/'IMP-ATH'!$D$4</f>
        <v>92.736666196987656</v>
      </c>
      <c r="J961" s="1">
        <v>62.326000000000001</v>
      </c>
      <c r="K961" s="1">
        <v>0.65700000000000003</v>
      </c>
      <c r="L961" s="1"/>
    </row>
    <row r="962" spans="1:12" x14ac:dyDescent="0.25">
      <c r="A962" s="30" t="s">
        <v>58</v>
      </c>
      <c r="B962" s="40"/>
      <c r="C962" s="31"/>
      <c r="D962" s="163"/>
      <c r="E962" s="163"/>
      <c r="F962" s="32">
        <v>41869</v>
      </c>
      <c r="G962" s="46">
        <f t="shared" si="26"/>
        <v>-8.2387285949856732</v>
      </c>
      <c r="H962" s="37">
        <f>+H961+(J962-H961)/'IMP-ATH'!$D$2</f>
        <v>114.53505267883428</v>
      </c>
      <c r="I962" s="38">
        <f>+I961+(J962-I961)/'IMP-ATH'!$D$4</f>
        <v>95.192769382773662</v>
      </c>
      <c r="J962" s="1">
        <v>195.893</v>
      </c>
      <c r="K962" s="1">
        <v>0.91200000000000003</v>
      </c>
      <c r="L962" s="1"/>
    </row>
    <row r="963" spans="1:12" x14ac:dyDescent="0.25">
      <c r="A963" s="30" t="s">
        <v>23</v>
      </c>
      <c r="B963" s="40"/>
      <c r="C963" s="31"/>
      <c r="D963" s="163"/>
      <c r="E963" s="163"/>
      <c r="F963" s="32">
        <v>41870</v>
      </c>
      <c r="G963" s="46">
        <f t="shared" si="26"/>
        <v>-19.342283296060614</v>
      </c>
      <c r="H963" s="37">
        <f>+H962+(J963-H962)/'IMP-ATH'!$D$2</f>
        <v>98.172902296143661</v>
      </c>
      <c r="I963" s="38">
        <f>+I962+(J963-I962)/'IMP-ATH'!$D$4</f>
        <v>92.926274873660006</v>
      </c>
      <c r="J963" s="1"/>
      <c r="K963" s="1"/>
      <c r="L963" s="1"/>
    </row>
    <row r="964" spans="1:12" x14ac:dyDescent="0.25">
      <c r="A964" s="30" t="s">
        <v>59</v>
      </c>
      <c r="B964" s="40"/>
      <c r="C964" s="31"/>
      <c r="D964" s="163"/>
      <c r="E964" s="163"/>
      <c r="F964" s="32">
        <v>41871</v>
      </c>
      <c r="G964" s="46">
        <f t="shared" si="26"/>
        <v>-5.2466274224836553</v>
      </c>
      <c r="H964" s="37">
        <f>+H963+(J964-H963)/'IMP-ATH'!$D$2</f>
        <v>101.72348768240886</v>
      </c>
      <c r="I964" s="38">
        <f>+I963+(J964-I963)/'IMP-ATH'!$D$4</f>
        <v>93.64295880523953</v>
      </c>
      <c r="J964" s="1">
        <v>123.027</v>
      </c>
      <c r="K964" s="1">
        <v>0.9</v>
      </c>
      <c r="L964" s="1"/>
    </row>
    <row r="965" spans="1:12" x14ac:dyDescent="0.25">
      <c r="A965" s="30" t="s">
        <v>60</v>
      </c>
      <c r="B965" s="40"/>
      <c r="C965" s="31"/>
      <c r="D965" s="163"/>
      <c r="E965" s="163"/>
      <c r="F965" s="32">
        <v>41872</v>
      </c>
      <c r="G965" s="46">
        <f t="shared" si="26"/>
        <v>-8.0805288771693284</v>
      </c>
      <c r="H965" s="37">
        <f>+H964+(J965-H964)/'IMP-ATH'!$D$2</f>
        <v>101.34413229920759</v>
      </c>
      <c r="I965" s="38">
        <f>+I964+(J965-I964)/'IMP-ATH'!$D$4</f>
        <v>93.772126452733829</v>
      </c>
      <c r="J965" s="1">
        <v>99.067999999999998</v>
      </c>
      <c r="K965" s="1">
        <v>0.73</v>
      </c>
      <c r="L965" s="1"/>
    </row>
    <row r="966" spans="1:12" x14ac:dyDescent="0.25">
      <c r="A966" s="30" t="s">
        <v>61</v>
      </c>
      <c r="B966" s="40"/>
      <c r="C966" s="31"/>
      <c r="D966" s="163"/>
      <c r="E966" s="163"/>
      <c r="F966" s="32">
        <v>41873</v>
      </c>
      <c r="G966" s="46">
        <f t="shared" si="26"/>
        <v>-7.5720058464737576</v>
      </c>
      <c r="H966" s="37">
        <f>+H965+(J966-H965)/'IMP-ATH'!$D$2</f>
        <v>86.866399113606505</v>
      </c>
      <c r="I966" s="38">
        <f>+I965+(J966-I965)/'IMP-ATH'!$D$4</f>
        <v>91.539456775287789</v>
      </c>
      <c r="J966" s="1"/>
      <c r="K966" s="1"/>
      <c r="L966" s="1"/>
    </row>
    <row r="967" spans="1:12" x14ac:dyDescent="0.25">
      <c r="A967" s="30" t="s">
        <v>62</v>
      </c>
      <c r="B967" s="40"/>
      <c r="C967" s="31"/>
      <c r="D967" s="163"/>
      <c r="E967" s="163"/>
      <c r="F967" s="32">
        <v>41874</v>
      </c>
      <c r="G967" s="46">
        <f t="shared" si="26"/>
        <v>4.673057661681284</v>
      </c>
      <c r="H967" s="37">
        <f>+H966+(J967-H966)/'IMP-ATH'!$D$2</f>
        <v>102.696342097377</v>
      </c>
      <c r="I967" s="38">
        <f>+I966+(J967-I966)/'IMP-ATH'!$D$4</f>
        <v>94.06651732825712</v>
      </c>
      <c r="J967" s="1">
        <v>197.67599999999999</v>
      </c>
      <c r="K967" s="1">
        <v>0.70299999999999996</v>
      </c>
      <c r="L967" s="1">
        <f>SUM(J961:J968)</f>
        <v>677.99</v>
      </c>
    </row>
    <row r="968" spans="1:12" x14ac:dyDescent="0.25">
      <c r="A968" s="30" t="s">
        <v>63</v>
      </c>
      <c r="B968" s="40"/>
      <c r="C968" s="31"/>
      <c r="D968" s="163"/>
      <c r="E968" s="163"/>
      <c r="F968" s="32">
        <v>41875</v>
      </c>
      <c r="G968" s="46">
        <f t="shared" si="26"/>
        <v>-8.6298247691198782</v>
      </c>
      <c r="H968" s="37">
        <f>+H967+(J968-H967)/'IMP-ATH'!$D$2</f>
        <v>88.025436083466005</v>
      </c>
      <c r="I968" s="38">
        <f>+I967+(J968-I967)/'IMP-ATH'!$D$4</f>
        <v>91.826838344251001</v>
      </c>
      <c r="J968" s="1"/>
      <c r="K968" s="1"/>
      <c r="L968" s="1"/>
    </row>
    <row r="969" spans="1:12" x14ac:dyDescent="0.25">
      <c r="A969" s="30" t="s">
        <v>58</v>
      </c>
      <c r="B969" s="40"/>
      <c r="C969" s="31"/>
      <c r="D969" s="163"/>
      <c r="E969" s="163"/>
      <c r="F969" s="32">
        <v>41876</v>
      </c>
      <c r="G969" s="46">
        <f t="shared" si="26"/>
        <v>3.8014022607849967</v>
      </c>
      <c r="H969" s="37">
        <f>+H968+(J969-H968)/'IMP-ATH'!$D$2</f>
        <v>93.030802357256576</v>
      </c>
      <c r="I969" s="38">
        <f>+I968+(J969-I968)/'IMP-ATH'!$D$4</f>
        <v>92.570556478911698</v>
      </c>
      <c r="J969" s="1">
        <v>123.063</v>
      </c>
      <c r="K969" s="1">
        <v>0.69599999999999995</v>
      </c>
      <c r="L969" s="1"/>
    </row>
    <row r="970" spans="1:12" x14ac:dyDescent="0.25">
      <c r="A970" s="30" t="s">
        <v>23</v>
      </c>
      <c r="B970" s="40"/>
      <c r="C970" s="31"/>
      <c r="D970" s="163"/>
      <c r="E970" s="163"/>
      <c r="F970" s="32">
        <v>41877</v>
      </c>
      <c r="G970" s="46">
        <f t="shared" si="26"/>
        <v>-0.46024587834487818</v>
      </c>
      <c r="H970" s="37">
        <f>+H969+(J970-H969)/'IMP-ATH'!$D$2</f>
        <v>79.740687734791351</v>
      </c>
      <c r="I970" s="38">
        <f>+I969+(J970-I969)/'IMP-ATH'!$D$4</f>
        <v>90.366495610366186</v>
      </c>
      <c r="J970" s="1"/>
      <c r="K970" s="1"/>
      <c r="L970" s="1"/>
    </row>
    <row r="971" spans="1:12" x14ac:dyDescent="0.25">
      <c r="A971" s="30" t="s">
        <v>59</v>
      </c>
      <c r="B971" s="40"/>
      <c r="C971" s="31"/>
      <c r="D971" s="163"/>
      <c r="E971" s="163"/>
      <c r="F971" s="32">
        <v>41878</v>
      </c>
      <c r="G971" s="46">
        <f t="shared" si="26"/>
        <v>10.625807875574836</v>
      </c>
      <c r="H971" s="37">
        <f>+H970+(J971-H970)/'IMP-ATH'!$D$2</f>
        <v>80.497160915535446</v>
      </c>
      <c r="I971" s="38">
        <f>+I970+(J971-I970)/'IMP-ATH'!$D$4</f>
        <v>90.239579048214608</v>
      </c>
      <c r="J971" s="1">
        <v>85.036000000000001</v>
      </c>
      <c r="K971" s="1">
        <v>0.93</v>
      </c>
      <c r="L971" s="1"/>
    </row>
    <row r="972" spans="1:12" x14ac:dyDescent="0.25">
      <c r="A972" s="30" t="s">
        <v>60</v>
      </c>
      <c r="B972" s="40"/>
      <c r="C972" s="31"/>
      <c r="D972" s="163"/>
      <c r="E972" s="163"/>
      <c r="F972" s="32">
        <v>41879</v>
      </c>
      <c r="G972" s="46">
        <f t="shared" si="26"/>
        <v>9.7424181326791626</v>
      </c>
      <c r="H972" s="37">
        <f>+H971+(J972-H971)/'IMP-ATH'!$D$2</f>
        <v>68.997566499030384</v>
      </c>
      <c r="I972" s="38">
        <f>+I971+(J972-I971)/'IMP-ATH'!$D$4</f>
        <v>88.091017642304735</v>
      </c>
      <c r="J972" s="1"/>
      <c r="K972" s="1"/>
      <c r="L972" s="1"/>
    </row>
    <row r="973" spans="1:12" x14ac:dyDescent="0.25">
      <c r="A973" s="30" t="s">
        <v>61</v>
      </c>
      <c r="B973" s="40"/>
      <c r="C973" s="31"/>
      <c r="D973" s="163"/>
      <c r="E973" s="163"/>
      <c r="F973" s="32">
        <v>41880</v>
      </c>
      <c r="G973" s="46">
        <f t="shared" si="26"/>
        <v>19.093451143274351</v>
      </c>
      <c r="H973" s="37">
        <f>+H972+(J973-H972)/'IMP-ATH'!$D$2</f>
        <v>81.128342713454614</v>
      </c>
      <c r="I973" s="38">
        <f>+I972+(J973-I972)/'IMP-ATH'!$D$4</f>
        <v>89.658207698440336</v>
      </c>
      <c r="J973" s="1">
        <v>153.91300000000001</v>
      </c>
      <c r="K973" s="1">
        <v>0.79800000000000004</v>
      </c>
      <c r="L973" s="1"/>
    </row>
    <row r="974" spans="1:12" x14ac:dyDescent="0.25">
      <c r="A974" s="30" t="s">
        <v>62</v>
      </c>
      <c r="B974" s="40"/>
      <c r="C974" s="31"/>
      <c r="D974" s="163"/>
      <c r="E974" s="163"/>
      <c r="F974" s="32">
        <v>41881</v>
      </c>
      <c r="G974" s="46">
        <f t="shared" si="26"/>
        <v>8.5298649849857213</v>
      </c>
      <c r="H974" s="37">
        <f>+H973+(J974-H973)/'IMP-ATH'!$D$2</f>
        <v>86.290008040103956</v>
      </c>
      <c r="I974" s="38">
        <f>+I973+(J974-I973)/'IMP-ATH'!$D$4</f>
        <v>90.315393229429858</v>
      </c>
      <c r="J974" s="1">
        <v>117.26</v>
      </c>
      <c r="K974" s="1">
        <v>0.89600000000000002</v>
      </c>
      <c r="L974" s="1">
        <f>SUM(J968:J975)</f>
        <v>479.27199999999999</v>
      </c>
    </row>
    <row r="975" spans="1:12" x14ac:dyDescent="0.25">
      <c r="A975" s="30" t="s">
        <v>63</v>
      </c>
      <c r="B975" s="40"/>
      <c r="C975" s="31"/>
      <c r="D975" s="163"/>
      <c r="E975" s="163"/>
      <c r="F975" s="32">
        <v>41882</v>
      </c>
      <c r="G975" s="46">
        <f t="shared" si="26"/>
        <v>4.0253851893259025</v>
      </c>
      <c r="H975" s="37">
        <f>+H974+(J975-H974)/'IMP-ATH'!$D$2</f>
        <v>73.962864034374817</v>
      </c>
      <c r="I975" s="38">
        <f>+I974+(J975-I974)/'IMP-ATH'!$D$4</f>
        <v>88.165026723967244</v>
      </c>
      <c r="J975" s="1"/>
      <c r="K975" s="1"/>
      <c r="L975" s="1"/>
    </row>
    <row r="976" spans="1:12" x14ac:dyDescent="0.25">
      <c r="A976" s="30" t="s">
        <v>58</v>
      </c>
      <c r="B976" s="40"/>
      <c r="C976" s="31"/>
      <c r="D976" s="163"/>
      <c r="E976" s="163"/>
      <c r="F976" s="32">
        <v>41883</v>
      </c>
      <c r="G976" s="46">
        <f t="shared" si="26"/>
        <v>14.202162689592427</v>
      </c>
      <c r="H976" s="37">
        <f>+H975+(J976-H975)/'IMP-ATH'!$D$2</f>
        <v>63.396740600892699</v>
      </c>
      <c r="I976" s="38">
        <f>+I975+(J976-I975)/'IMP-ATH'!$D$4</f>
        <v>86.065859421015645</v>
      </c>
      <c r="J976" s="1"/>
      <c r="K976" s="1"/>
      <c r="L976" s="1"/>
    </row>
    <row r="977" spans="1:12" x14ac:dyDescent="0.25">
      <c r="A977" s="30" t="s">
        <v>23</v>
      </c>
      <c r="B977" s="40"/>
      <c r="C977" s="31"/>
      <c r="D977" s="163"/>
      <c r="E977" s="163"/>
      <c r="F977" s="32">
        <v>41884</v>
      </c>
      <c r="G977" s="46">
        <f t="shared" si="26"/>
        <v>22.669118820122947</v>
      </c>
      <c r="H977" s="37">
        <f>+H976+(J977-H976)/'IMP-ATH'!$D$2</f>
        <v>54.34006337219374</v>
      </c>
      <c r="I977" s="38">
        <f>+I976+(J977-I976)/'IMP-ATH'!$D$4</f>
        <v>84.016672291943848</v>
      </c>
      <c r="J977" s="1"/>
      <c r="K977" s="1"/>
      <c r="L977" s="1"/>
    </row>
    <row r="978" spans="1:12" x14ac:dyDescent="0.25">
      <c r="A978" s="30" t="s">
        <v>59</v>
      </c>
      <c r="B978" s="40"/>
      <c r="C978" s="31"/>
      <c r="D978" s="163"/>
      <c r="E978" s="163"/>
      <c r="F978" s="32">
        <v>41885</v>
      </c>
      <c r="G978" s="46">
        <f t="shared" si="26"/>
        <v>29.676608919750109</v>
      </c>
      <c r="H978" s="37">
        <f>+H977+(J978-H977)/'IMP-ATH'!$D$2</f>
        <v>46.577197176166059</v>
      </c>
      <c r="I978" s="38">
        <f>+I977+(J978-I977)/'IMP-ATH'!$D$4</f>
        <v>82.016275332611855</v>
      </c>
      <c r="J978" s="1"/>
      <c r="K978" s="1"/>
      <c r="L978" s="1"/>
    </row>
    <row r="979" spans="1:12" x14ac:dyDescent="0.25">
      <c r="A979" s="30" t="s">
        <v>60</v>
      </c>
      <c r="B979" s="40"/>
      <c r="C979" s="31"/>
      <c r="D979" s="163"/>
      <c r="E979" s="163"/>
      <c r="F979" s="32">
        <v>41886</v>
      </c>
      <c r="G979" s="46">
        <f t="shared" si="26"/>
        <v>35.439078156445795</v>
      </c>
      <c r="H979" s="37">
        <f>+H978+(J979-H978)/'IMP-ATH'!$D$2</f>
        <v>39.923311865285193</v>
      </c>
      <c r="I979" s="38">
        <f>+I978+(J979-I978)/'IMP-ATH'!$D$4</f>
        <v>80.063506872311578</v>
      </c>
      <c r="J979" s="1"/>
      <c r="K979" s="1"/>
      <c r="L979" s="1"/>
    </row>
    <row r="980" spans="1:12" x14ac:dyDescent="0.25">
      <c r="A980" s="30" t="s">
        <v>61</v>
      </c>
      <c r="B980" s="40"/>
      <c r="C980" s="31"/>
      <c r="D980" s="163"/>
      <c r="E980" s="163"/>
      <c r="F980" s="32">
        <v>41887</v>
      </c>
      <c r="G980" s="46">
        <f t="shared" si="26"/>
        <v>40.140195007026385</v>
      </c>
      <c r="H980" s="37">
        <f>+H979+(J980-H979)/'IMP-ATH'!$D$2</f>
        <v>34.219981598815878</v>
      </c>
      <c r="I980" s="38">
        <f>+I979+(J980-I979)/'IMP-ATH'!$D$4</f>
        <v>78.157232899161301</v>
      </c>
      <c r="J980" s="1"/>
      <c r="K980" s="1"/>
      <c r="L980" s="1"/>
    </row>
    <row r="981" spans="1:12" x14ac:dyDescent="0.25">
      <c r="A981" s="30" t="s">
        <v>62</v>
      </c>
      <c r="B981" s="40"/>
      <c r="C981" s="31"/>
      <c r="D981" s="163"/>
      <c r="E981" s="163"/>
      <c r="F981" s="32">
        <v>41888</v>
      </c>
      <c r="G981" s="46">
        <f t="shared" si="26"/>
        <v>43.937251300345423</v>
      </c>
      <c r="H981" s="37">
        <f>+H980+(J981-H980)/'IMP-ATH'!$D$2</f>
        <v>29.331412798985038</v>
      </c>
      <c r="I981" s="38">
        <f>+I980+(J981-I980)/'IMP-ATH'!$D$4</f>
        <v>76.296346401562218</v>
      </c>
      <c r="J981" s="1"/>
      <c r="K981" s="1"/>
      <c r="L981" s="1">
        <f>SUM(J975:J982)</f>
        <v>0</v>
      </c>
    </row>
    <row r="982" spans="1:12" x14ac:dyDescent="0.25">
      <c r="A982" s="30" t="s">
        <v>63</v>
      </c>
      <c r="B982" s="40"/>
      <c r="C982" s="31"/>
      <c r="D982" s="163"/>
      <c r="E982" s="163"/>
      <c r="F982" s="32">
        <v>41889</v>
      </c>
      <c r="G982" s="46">
        <f t="shared" si="26"/>
        <v>46.964933602577176</v>
      </c>
      <c r="H982" s="37">
        <f>+H981+(J982-H981)/'IMP-ATH'!$D$2</f>
        <v>25.141210970558603</v>
      </c>
      <c r="I982" s="38">
        <f>+I981+(J982-I981)/'IMP-ATH'!$D$4</f>
        <v>74.479766725334542</v>
      </c>
      <c r="J982" s="1"/>
      <c r="K982" s="1"/>
      <c r="L982" s="1"/>
    </row>
    <row r="983" spans="1:12" x14ac:dyDescent="0.25">
      <c r="A983" s="30" t="s">
        <v>58</v>
      </c>
      <c r="B983" s="40"/>
      <c r="C983" s="31"/>
      <c r="D983" s="163"/>
      <c r="E983" s="163"/>
      <c r="F983" s="32">
        <v>41890</v>
      </c>
      <c r="G983" s="46">
        <f t="shared" si="26"/>
        <v>49.338555754775939</v>
      </c>
      <c r="H983" s="37">
        <f>+H982+(J983-H982)/'IMP-ATH'!$D$2</f>
        <v>21.549609403335946</v>
      </c>
      <c r="I983" s="38">
        <f>+I982+(J983-I982)/'IMP-ATH'!$D$4</f>
        <v>72.706438946159906</v>
      </c>
      <c r="J983" s="1"/>
      <c r="K983" s="1"/>
      <c r="L983" s="1"/>
    </row>
    <row r="984" spans="1:12" x14ac:dyDescent="0.25">
      <c r="A984" s="30" t="s">
        <v>23</v>
      </c>
      <c r="B984" s="40"/>
      <c r="C984" s="31"/>
      <c r="D984" s="163"/>
      <c r="E984" s="163"/>
      <c r="F984" s="32">
        <v>41891</v>
      </c>
      <c r="G984" s="46">
        <f t="shared" si="26"/>
        <v>51.156829542823957</v>
      </c>
      <c r="H984" s="37">
        <f>+H983+(J984-H983)/'IMP-ATH'!$D$2</f>
        <v>31.971522345716522</v>
      </c>
      <c r="I984" s="38">
        <f>+I983+(J984-I983)/'IMP-ATH'!$D$4</f>
        <v>73.225404685537058</v>
      </c>
      <c r="J984" s="1">
        <v>94.503</v>
      </c>
      <c r="K984" s="1">
        <v>0.86</v>
      </c>
      <c r="L984" s="1"/>
    </row>
    <row r="985" spans="1:12" x14ac:dyDescent="0.25">
      <c r="A985" s="30" t="s">
        <v>59</v>
      </c>
      <c r="B985" s="40"/>
      <c r="C985" s="31"/>
      <c r="D985" s="163"/>
      <c r="E985" s="163"/>
      <c r="F985" s="32">
        <v>41892</v>
      </c>
      <c r="G985" s="46">
        <f t="shared" si="26"/>
        <v>41.253882339820535</v>
      </c>
      <c r="H985" s="37">
        <f>+H984+(J985-H984)/'IMP-ATH'!$D$2</f>
        <v>27.404162010614161</v>
      </c>
      <c r="I985" s="38">
        <f>+I984+(J985-I984)/'IMP-ATH'!$D$4</f>
        <v>71.481942669214746</v>
      </c>
      <c r="J985" s="1"/>
      <c r="K985" s="1"/>
      <c r="L985" s="1"/>
    </row>
    <row r="986" spans="1:12" x14ac:dyDescent="0.25">
      <c r="A986" s="30" t="s">
        <v>60</v>
      </c>
      <c r="B986" s="40"/>
      <c r="C986" s="31"/>
      <c r="D986" s="163"/>
      <c r="E986" s="163"/>
      <c r="F986" s="32">
        <v>41893</v>
      </c>
      <c r="G986" s="46">
        <f t="shared" si="26"/>
        <v>44.077780658600588</v>
      </c>
      <c r="H986" s="37">
        <f>+H985+(J986-H985)/'IMP-ATH'!$D$2</f>
        <v>23.489281723383566</v>
      </c>
      <c r="I986" s="38">
        <f>+I985+(J986-I985)/'IMP-ATH'!$D$4</f>
        <v>69.779991653281058</v>
      </c>
      <c r="J986" s="1"/>
      <c r="K986" s="1"/>
      <c r="L986" s="1"/>
    </row>
    <row r="987" spans="1:12" x14ac:dyDescent="0.25">
      <c r="A987" s="30" t="s">
        <v>61</v>
      </c>
      <c r="B987" s="40"/>
      <c r="C987" s="31"/>
      <c r="D987" s="163"/>
      <c r="E987" s="163"/>
      <c r="F987" s="32">
        <v>41894</v>
      </c>
      <c r="G987" s="46">
        <f t="shared" si="26"/>
        <v>46.290709929897488</v>
      </c>
      <c r="H987" s="37">
        <f>+H986+(J987-H986)/'IMP-ATH'!$D$2</f>
        <v>36.307812905757345</v>
      </c>
      <c r="I987" s="38">
        <f>+I986+(J987-I986)/'IMP-ATH'!$D$4</f>
        <v>70.814253756774363</v>
      </c>
      <c r="J987" s="1">
        <v>113.21899999999999</v>
      </c>
      <c r="K987" s="1">
        <v>0.753</v>
      </c>
      <c r="L987" s="1"/>
    </row>
    <row r="988" spans="1:12" x14ac:dyDescent="0.25">
      <c r="A988" s="30" t="s">
        <v>62</v>
      </c>
      <c r="B988" s="40"/>
      <c r="C988" s="31"/>
      <c r="D988" s="163"/>
      <c r="E988" s="163"/>
      <c r="F988" s="32">
        <v>41895</v>
      </c>
      <c r="G988" s="46">
        <f t="shared" si="26"/>
        <v>34.506440851017018</v>
      </c>
      <c r="H988" s="37">
        <f>+H987+(J988-H987)/'IMP-ATH'!$D$2</f>
        <v>49.210982490649151</v>
      </c>
      <c r="I988" s="38">
        <f>+I987+(J988-I987)/'IMP-ATH'!$D$4</f>
        <v>72.143200095898777</v>
      </c>
      <c r="J988" s="1">
        <v>126.63</v>
      </c>
      <c r="K988" s="1">
        <v>0.68200000000000005</v>
      </c>
      <c r="L988" s="1">
        <f>SUM(J982:J989)</f>
        <v>515.91499999999996</v>
      </c>
    </row>
    <row r="989" spans="1:12" x14ac:dyDescent="0.25">
      <c r="A989" s="30" t="s">
        <v>63</v>
      </c>
      <c r="B989" s="40"/>
      <c r="C989" s="31"/>
      <c r="D989" s="163"/>
      <c r="E989" s="163"/>
      <c r="F989" s="32">
        <v>41896</v>
      </c>
      <c r="G989" s="46">
        <f t="shared" si="26"/>
        <v>22.932217605249626</v>
      </c>
      <c r="H989" s="37">
        <f>+H988+(J989-H988)/'IMP-ATH'!$D$2</f>
        <v>68.118413563413554</v>
      </c>
      <c r="I989" s="38">
        <f>+I988+(J989-I988)/'IMP-ATH'!$D$4</f>
        <v>74.748433426948807</v>
      </c>
      <c r="J989" s="1">
        <v>181.56299999999999</v>
      </c>
      <c r="K989" s="1">
        <v>0.749</v>
      </c>
      <c r="L989" s="1"/>
    </row>
    <row r="990" spans="1:12" x14ac:dyDescent="0.25">
      <c r="A990" s="30" t="s">
        <v>58</v>
      </c>
      <c r="B990" s="40"/>
      <c r="C990" s="31"/>
      <c r="D990" s="163"/>
      <c r="E990" s="163"/>
      <c r="F990" s="32">
        <v>41897</v>
      </c>
      <c r="G990" s="46">
        <f t="shared" si="26"/>
        <v>6.630019863535253</v>
      </c>
      <c r="H990" s="37">
        <f>+H989+(J990-H989)/'IMP-ATH'!$D$2</f>
        <v>69.270497340068758</v>
      </c>
      <c r="I990" s="38">
        <f>+I989+(J990-I989)/'IMP-ATH'!$D$4</f>
        <v>74.782589773926219</v>
      </c>
      <c r="J990" s="1">
        <v>76.183000000000007</v>
      </c>
      <c r="K990" s="1">
        <v>0.88100000000000001</v>
      </c>
      <c r="L990" s="1"/>
    </row>
    <row r="991" spans="1:12" x14ac:dyDescent="0.25">
      <c r="A991" s="30" t="s">
        <v>23</v>
      </c>
      <c r="B991" s="40"/>
      <c r="C991" s="31"/>
      <c r="D991" s="163"/>
      <c r="E991" s="163"/>
      <c r="F991" s="32">
        <v>41898</v>
      </c>
      <c r="G991" s="46">
        <f t="shared" si="26"/>
        <v>5.5120924338574611</v>
      </c>
      <c r="H991" s="37">
        <f>+H990+(J991-H990)/'IMP-ATH'!$D$2</f>
        <v>59.374712005773219</v>
      </c>
      <c r="I991" s="38">
        <f>+I990+(J991-I990)/'IMP-ATH'!$D$4</f>
        <v>73.002051922166075</v>
      </c>
      <c r="J991" s="1"/>
      <c r="K991" s="1"/>
      <c r="L991" s="1"/>
    </row>
    <row r="992" spans="1:12" x14ac:dyDescent="0.25">
      <c r="A992" s="30" t="s">
        <v>59</v>
      </c>
      <c r="B992" s="40"/>
      <c r="C992" s="31"/>
      <c r="D992" s="163"/>
      <c r="E992" s="163"/>
      <c r="F992" s="32">
        <v>41899</v>
      </c>
      <c r="G992" s="46">
        <f t="shared" si="26"/>
        <v>13.627339916392856</v>
      </c>
      <c r="H992" s="37">
        <f>+H991+(J992-H991)/'IMP-ATH'!$D$2</f>
        <v>60.970324576377045</v>
      </c>
      <c r="I992" s="38">
        <f>+I991+(J992-I991)/'IMP-ATH'!$D$4</f>
        <v>72.943526876400213</v>
      </c>
      <c r="J992" s="1">
        <v>70.543999999999997</v>
      </c>
      <c r="K992" s="1">
        <v>0.874</v>
      </c>
      <c r="L992" s="1"/>
    </row>
    <row r="993" spans="1:12" x14ac:dyDescent="0.25">
      <c r="A993" s="30" t="s">
        <v>60</v>
      </c>
      <c r="B993" s="40"/>
      <c r="C993" s="31"/>
      <c r="D993" s="163"/>
      <c r="E993" s="163"/>
      <c r="F993" s="32">
        <v>41900</v>
      </c>
      <c r="G993" s="46">
        <f t="shared" si="26"/>
        <v>11.973202300023168</v>
      </c>
      <c r="H993" s="37">
        <f>+H992+(J993-H992)/'IMP-ATH'!$D$2</f>
        <v>52.260278208323186</v>
      </c>
      <c r="I993" s="38">
        <f>+I992+(J993-I992)/'IMP-ATH'!$D$4</f>
        <v>71.206776236485922</v>
      </c>
      <c r="J993" s="1"/>
      <c r="K993" s="1"/>
      <c r="L993" s="1"/>
    </row>
    <row r="994" spans="1:12" x14ac:dyDescent="0.25">
      <c r="A994" s="30" t="s">
        <v>61</v>
      </c>
      <c r="B994" s="40"/>
      <c r="C994" s="31"/>
      <c r="D994" s="163"/>
      <c r="E994" s="163"/>
      <c r="F994" s="32">
        <v>41901</v>
      </c>
      <c r="G994" s="46">
        <f t="shared" si="26"/>
        <v>18.946498028162736</v>
      </c>
      <c r="H994" s="37">
        <f>+H993+(J994-H993)/'IMP-ATH'!$D$2</f>
        <v>53.270809892848447</v>
      </c>
      <c r="I994" s="38">
        <f>+I993+(J994-I993)/'IMP-ATH'!$D$4</f>
        <v>70.924091087998164</v>
      </c>
      <c r="J994" s="1">
        <v>59.334000000000003</v>
      </c>
      <c r="K994" s="1">
        <v>0.80100000000000005</v>
      </c>
      <c r="L994" s="1"/>
    </row>
    <row r="995" spans="1:12" x14ac:dyDescent="0.25">
      <c r="A995" s="30" t="s">
        <v>62</v>
      </c>
      <c r="B995" s="40"/>
      <c r="C995" s="31"/>
      <c r="D995" s="163"/>
      <c r="E995" s="163"/>
      <c r="F995" s="32">
        <v>41902</v>
      </c>
      <c r="G995" s="46">
        <f t="shared" si="26"/>
        <v>17.653281195149717</v>
      </c>
      <c r="H995" s="37">
        <f>+H994+(J995-H994)/'IMP-ATH'!$D$2</f>
        <v>72.453694193870092</v>
      </c>
      <c r="I995" s="38">
        <f>+I994+(J995-I994)/'IMP-ATH'!$D$4</f>
        <v>73.70092225256964</v>
      </c>
      <c r="J995" s="1">
        <v>187.55099999999999</v>
      </c>
      <c r="K995" s="1">
        <v>0.60699999999999998</v>
      </c>
      <c r="L995" s="1">
        <f>SUM(J989:J996)</f>
        <v>780.27</v>
      </c>
    </row>
    <row r="996" spans="1:12" x14ac:dyDescent="0.25">
      <c r="A996" s="30" t="s">
        <v>63</v>
      </c>
      <c r="B996" s="40"/>
      <c r="C996" s="31"/>
      <c r="D996" s="163"/>
      <c r="E996" s="163"/>
      <c r="F996" s="32">
        <v>41903</v>
      </c>
      <c r="G996" s="46">
        <f t="shared" si="26"/>
        <v>1.2472280586995481</v>
      </c>
      <c r="H996" s="37">
        <f>+H995+(J996-H995)/'IMP-ATH'!$D$2</f>
        <v>91.402452166174356</v>
      </c>
      <c r="I996" s="38">
        <f>+I995+(J996-I995)/'IMP-ATH'!$D$4</f>
        <v>76.82935267512751</v>
      </c>
      <c r="J996" s="1">
        <v>205.095</v>
      </c>
      <c r="K996" s="1">
        <v>0.84</v>
      </c>
      <c r="L996" s="1"/>
    </row>
    <row r="997" spans="1:12" x14ac:dyDescent="0.25">
      <c r="A997" s="30" t="s">
        <v>58</v>
      </c>
      <c r="B997" s="40"/>
      <c r="C997" s="31"/>
      <c r="D997" s="163"/>
      <c r="E997" s="163"/>
      <c r="F997" s="32">
        <v>41904</v>
      </c>
      <c r="G997" s="46">
        <f t="shared" si="26"/>
        <v>-14.573099491046847</v>
      </c>
      <c r="H997" s="37">
        <f>+H996+(J997-H996)/'IMP-ATH'!$D$2</f>
        <v>90.502387571006594</v>
      </c>
      <c r="I997" s="38">
        <f>+I996+(J997-I996)/'IMP-ATH'!$D$4</f>
        <v>77.026320468576856</v>
      </c>
      <c r="J997" s="1">
        <v>85.102000000000004</v>
      </c>
      <c r="K997" s="1">
        <v>1.03</v>
      </c>
      <c r="L997" s="1"/>
    </row>
    <row r="998" spans="1:12" x14ac:dyDescent="0.25">
      <c r="A998" s="30" t="s">
        <v>23</v>
      </c>
      <c r="B998" s="40"/>
      <c r="C998" s="31"/>
      <c r="D998" s="163"/>
      <c r="E998" s="163"/>
      <c r="F998" s="32">
        <v>41905</v>
      </c>
      <c r="G998" s="46">
        <f t="shared" si="26"/>
        <v>-13.476067102429738</v>
      </c>
      <c r="H998" s="37">
        <f>+H997+(J998-H997)/'IMP-ATH'!$D$2</f>
        <v>77.573475060862791</v>
      </c>
      <c r="I998" s="38">
        <f>+I997+(J998-I997)/'IMP-ATH'!$D$4</f>
        <v>75.192360457420264</v>
      </c>
      <c r="J998" s="1"/>
      <c r="K998" s="1"/>
      <c r="L998" s="1"/>
    </row>
    <row r="999" spans="1:12" x14ac:dyDescent="0.25">
      <c r="A999" s="30" t="s">
        <v>59</v>
      </c>
      <c r="B999" s="40"/>
      <c r="C999" s="31"/>
      <c r="D999" s="163"/>
      <c r="E999" s="163"/>
      <c r="F999" s="32">
        <v>41906</v>
      </c>
      <c r="G999" s="46">
        <f t="shared" si="26"/>
        <v>-2.3811146034425263</v>
      </c>
      <c r="H999" s="37">
        <f>+H998+(J999-H998)/'IMP-ATH'!$D$2</f>
        <v>66.491550052168108</v>
      </c>
      <c r="I999" s="38">
        <f>+I998+(J999-I998)/'IMP-ATH'!$D$4</f>
        <v>73.402066160815025</v>
      </c>
      <c r="J999" s="1"/>
      <c r="K999" s="1"/>
      <c r="L999" s="1"/>
    </row>
    <row r="1000" spans="1:12" x14ac:dyDescent="0.25">
      <c r="A1000" s="30" t="s">
        <v>60</v>
      </c>
      <c r="B1000" s="40"/>
      <c r="C1000" s="31"/>
      <c r="D1000" s="163"/>
      <c r="E1000" s="163"/>
      <c r="F1000" s="32">
        <v>41907</v>
      </c>
      <c r="G1000" s="46">
        <f t="shared" si="26"/>
        <v>6.9105161086469167</v>
      </c>
      <c r="H1000" s="37">
        <f>+H999+(J1000-H999)/'IMP-ATH'!$D$2</f>
        <v>56.992757187572664</v>
      </c>
      <c r="I1000" s="38">
        <f>+I999+(J1000-I999)/'IMP-ATH'!$D$4</f>
        <v>71.654397918890851</v>
      </c>
      <c r="J1000" s="1"/>
      <c r="K1000" s="1"/>
      <c r="L1000" s="1"/>
    </row>
    <row r="1001" spans="1:12" x14ac:dyDescent="0.25">
      <c r="A1001" s="30" t="s">
        <v>61</v>
      </c>
      <c r="B1001" s="40"/>
      <c r="C1001" s="31"/>
      <c r="D1001" s="163"/>
      <c r="E1001" s="163"/>
      <c r="F1001" s="32">
        <v>41908</v>
      </c>
      <c r="G1001" s="46">
        <f t="shared" si="26"/>
        <v>14.661640731318187</v>
      </c>
      <c r="H1001" s="37">
        <f>+H1000+(J1001-H1000)/'IMP-ATH'!$D$2</f>
        <v>48.85093473220514</v>
      </c>
      <c r="I1001" s="38">
        <f>+I1000+(J1001-I1000)/'IMP-ATH'!$D$4</f>
        <v>69.948340825583927</v>
      </c>
      <c r="J1001" s="1"/>
      <c r="K1001" s="1"/>
      <c r="L1001" s="1"/>
    </row>
    <row r="1002" spans="1:12" x14ac:dyDescent="0.25">
      <c r="A1002" s="30" t="s">
        <v>62</v>
      </c>
      <c r="B1002" s="40"/>
      <c r="C1002" s="31"/>
      <c r="D1002" s="163"/>
      <c r="E1002" s="163"/>
      <c r="F1002" s="32">
        <v>41909</v>
      </c>
      <c r="G1002" s="46">
        <f t="shared" si="26"/>
        <v>21.097406093378787</v>
      </c>
      <c r="H1002" s="37">
        <f>+H1001+(J1002-H1001)/'IMP-ATH'!$D$2</f>
        <v>59.452801199032976</v>
      </c>
      <c r="I1002" s="38">
        <f>+I1001+(J1002-I1001)/'IMP-ATH'!$D$4</f>
        <v>71.212999377355743</v>
      </c>
      <c r="J1002" s="1">
        <v>123.06399999999999</v>
      </c>
      <c r="K1002" s="1">
        <v>0.68400000000000005</v>
      </c>
      <c r="L1002" s="1">
        <f>SUM(J996:J1003)</f>
        <v>547.0809999999999</v>
      </c>
    </row>
    <row r="1003" spans="1:12" x14ac:dyDescent="0.25">
      <c r="A1003" s="30" t="s">
        <v>63</v>
      </c>
      <c r="B1003" s="40"/>
      <c r="C1003" s="31"/>
      <c r="D1003" s="163"/>
      <c r="E1003" s="163"/>
      <c r="F1003" s="32">
        <v>41910</v>
      </c>
      <c r="G1003" s="46">
        <f t="shared" si="26"/>
        <v>11.760198178322767</v>
      </c>
      <c r="H1003" s="37">
        <f>+H1002+(J1003-H1002)/'IMP-ATH'!$D$2</f>
        <v>70.076686742028258</v>
      </c>
      <c r="I1003" s="38">
        <f>+I1002+(J1003-I1002)/'IMP-ATH'!$D$4</f>
        <v>72.703642249323465</v>
      </c>
      <c r="J1003" s="1">
        <v>133.82</v>
      </c>
      <c r="K1003" s="1">
        <v>0.71599999999999997</v>
      </c>
      <c r="L1003" s="1"/>
    </row>
    <row r="1004" spans="1:12" x14ac:dyDescent="0.25">
      <c r="A1004" s="30" t="s">
        <v>58</v>
      </c>
      <c r="B1004" s="40"/>
      <c r="C1004" s="31"/>
      <c r="D1004" s="163"/>
      <c r="E1004" s="163"/>
      <c r="F1004" s="32">
        <v>41911</v>
      </c>
      <c r="G1004" s="46">
        <f t="shared" si="26"/>
        <v>2.6269555072952073</v>
      </c>
      <c r="H1004" s="37">
        <f>+H1003+(J1004-H1003)/'IMP-ATH'!$D$2</f>
        <v>74.506160064595647</v>
      </c>
      <c r="I1004" s="38">
        <f>+I1003+(J1004-I1003)/'IMP-ATH'!$D$4</f>
        <v>73.379341243387188</v>
      </c>
      <c r="J1004" s="1">
        <v>101.083</v>
      </c>
      <c r="K1004" s="1">
        <v>0.77700000000000002</v>
      </c>
      <c r="L1004" s="1"/>
    </row>
    <row r="1005" spans="1:12" x14ac:dyDescent="0.25">
      <c r="A1005" s="30" t="s">
        <v>23</v>
      </c>
      <c r="B1005" s="40"/>
      <c r="C1005" s="31"/>
      <c r="D1005" s="163"/>
      <c r="E1005" s="163"/>
      <c r="F1005" s="32">
        <v>41912</v>
      </c>
      <c r="G1005" s="46">
        <f t="shared" si="26"/>
        <v>-1.1268188212084596</v>
      </c>
      <c r="H1005" s="37">
        <f>+H1004+(J1005-H1004)/'IMP-ATH'!$D$2</f>
        <v>63.862422912510553</v>
      </c>
      <c r="I1005" s="38">
        <f>+I1004+(J1005-I1004)/'IMP-ATH'!$D$4</f>
        <v>71.632214070925585</v>
      </c>
      <c r="J1005" s="1"/>
      <c r="K1005" s="1"/>
      <c r="L1005" s="1"/>
    </row>
    <row r="1006" spans="1:12" x14ac:dyDescent="0.25">
      <c r="A1006" s="30" t="s">
        <v>59</v>
      </c>
      <c r="B1006" s="40"/>
      <c r="C1006" s="31"/>
      <c r="D1006" s="163"/>
      <c r="E1006" s="163"/>
      <c r="F1006" s="32">
        <v>41913</v>
      </c>
      <c r="G1006" s="46">
        <f t="shared" si="26"/>
        <v>7.7697911584150319</v>
      </c>
      <c r="H1006" s="37">
        <f>+H1005+(J1006-H1005)/'IMP-ATH'!$D$2</f>
        <v>54.73921963929476</v>
      </c>
      <c r="I1006" s="38">
        <f>+I1005+(J1006-I1005)/'IMP-ATH'!$D$4</f>
        <v>69.926685164474975</v>
      </c>
      <c r="J1006" s="1"/>
      <c r="K1006" s="1"/>
      <c r="L1006" s="1"/>
    </row>
    <row r="1007" spans="1:12" x14ac:dyDescent="0.25">
      <c r="A1007" s="30" t="s">
        <v>60</v>
      </c>
      <c r="B1007" s="40"/>
      <c r="C1007" s="31"/>
      <c r="D1007" s="163"/>
      <c r="E1007" s="163"/>
      <c r="F1007" s="32">
        <v>41914</v>
      </c>
      <c r="G1007" s="46">
        <f t="shared" si="26"/>
        <v>15.187465525180215</v>
      </c>
      <c r="H1007" s="37">
        <f>+H1006+(J1007-H1006)/'IMP-ATH'!$D$2</f>
        <v>46.919331119395508</v>
      </c>
      <c r="I1007" s="38">
        <f>+I1006+(J1007-I1006)/'IMP-ATH'!$D$4</f>
        <v>68.261764089130338</v>
      </c>
      <c r="J1007" s="1"/>
      <c r="K1007" s="1"/>
      <c r="L1007" s="1"/>
    </row>
    <row r="1008" spans="1:12" x14ac:dyDescent="0.25">
      <c r="A1008" s="30" t="s">
        <v>61</v>
      </c>
      <c r="B1008" s="40"/>
      <c r="C1008" s="31"/>
      <c r="D1008" s="163"/>
      <c r="E1008" s="163"/>
      <c r="F1008" s="32">
        <v>41915</v>
      </c>
      <c r="G1008" s="46">
        <f t="shared" si="26"/>
        <v>21.34243296973483</v>
      </c>
      <c r="H1008" s="37">
        <f>+H1007+(J1008-H1007)/'IMP-ATH'!$D$2</f>
        <v>40.216569530910434</v>
      </c>
      <c r="I1008" s="38">
        <f>+I1007+(J1008-I1007)/'IMP-ATH'!$D$4</f>
        <v>66.636483991770092</v>
      </c>
      <c r="J1008" s="1"/>
      <c r="K1008" s="1"/>
      <c r="L1008" s="1"/>
    </row>
    <row r="1009" spans="1:12" x14ac:dyDescent="0.25">
      <c r="A1009" s="30" t="s">
        <v>62</v>
      </c>
      <c r="B1009" s="40"/>
      <c r="C1009" s="31"/>
      <c r="D1009" s="163"/>
      <c r="E1009" s="163"/>
      <c r="F1009" s="32">
        <v>41916</v>
      </c>
      <c r="G1009" s="46">
        <f t="shared" si="26"/>
        <v>26.419914460859658</v>
      </c>
      <c r="H1009" s="37">
        <f>+H1008+(J1009-H1008)/'IMP-ATH'!$D$2</f>
        <v>34.471345312208946</v>
      </c>
      <c r="I1009" s="38">
        <f>+I1008+(J1009-I1008)/'IMP-ATH'!$D$4</f>
        <v>65.049901039585095</v>
      </c>
      <c r="J1009" s="1"/>
      <c r="K1009" s="1"/>
      <c r="L1009" s="1">
        <f>SUM(J1003:J1010)</f>
        <v>234.90299999999999</v>
      </c>
    </row>
    <row r="1010" spans="1:12" x14ac:dyDescent="0.25">
      <c r="A1010" s="30" t="s">
        <v>63</v>
      </c>
      <c r="B1010" s="40"/>
      <c r="C1010" s="31"/>
      <c r="D1010" s="163"/>
      <c r="E1010" s="163"/>
      <c r="F1010" s="32">
        <v>41917</v>
      </c>
      <c r="G1010" s="46">
        <f t="shared" si="26"/>
        <v>30.578555727376148</v>
      </c>
      <c r="H1010" s="37">
        <f>+H1009+(J1010-H1009)/'IMP-ATH'!$D$2</f>
        <v>29.546867410464813</v>
      </c>
      <c r="I1010" s="38">
        <f>+I1009+(J1010-I1009)/'IMP-ATH'!$D$4</f>
        <v>63.501093871975925</v>
      </c>
      <c r="J1010" s="1"/>
      <c r="K1010" s="1"/>
      <c r="L1010" s="1"/>
    </row>
    <row r="1011" spans="1:12" x14ac:dyDescent="0.25">
      <c r="A1011" s="30" t="s">
        <v>58</v>
      </c>
      <c r="B1011" s="40"/>
      <c r="C1011" s="31"/>
      <c r="D1011" s="163"/>
      <c r="E1011" s="163"/>
      <c r="F1011" s="32">
        <v>41918</v>
      </c>
      <c r="G1011" s="46">
        <f t="shared" si="26"/>
        <v>33.954226461511112</v>
      </c>
      <c r="H1011" s="37">
        <f>+H1010+(J1011-H1010)/'IMP-ATH'!$D$2</f>
        <v>25.325886351826981</v>
      </c>
      <c r="I1011" s="38">
        <f>+I1010+(J1011-I1010)/'IMP-ATH'!$D$4</f>
        <v>61.989163065500307</v>
      </c>
      <c r="J1011" s="1"/>
      <c r="K1011" s="1"/>
      <c r="L1011" s="1"/>
    </row>
    <row r="1012" spans="1:12" x14ac:dyDescent="0.25">
      <c r="A1012" s="30" t="s">
        <v>23</v>
      </c>
      <c r="B1012" s="40"/>
      <c r="C1012" s="31"/>
      <c r="D1012" s="163"/>
      <c r="E1012" s="163"/>
      <c r="F1012" s="32">
        <v>41919</v>
      </c>
      <c r="G1012" s="46">
        <f t="shared" si="26"/>
        <v>36.663276713673326</v>
      </c>
      <c r="H1012" s="37">
        <f>+H1011+(J1012-H1011)/'IMP-ATH'!$D$2</f>
        <v>21.70790258728027</v>
      </c>
      <c r="I1012" s="38">
        <f>+I1011+(J1012-I1011)/'IMP-ATH'!$D$4</f>
        <v>60.513230611559827</v>
      </c>
      <c r="J1012" s="1"/>
      <c r="K1012" s="1"/>
      <c r="L1012" s="1"/>
    </row>
    <row r="1013" spans="1:12" x14ac:dyDescent="0.25">
      <c r="A1013" s="30" t="s">
        <v>59</v>
      </c>
      <c r="B1013" s="40"/>
      <c r="C1013" s="31"/>
      <c r="D1013" s="163"/>
      <c r="E1013" s="163"/>
      <c r="F1013" s="32">
        <v>41920</v>
      </c>
      <c r="G1013" s="46">
        <f t="shared" si="26"/>
        <v>38.805328024279561</v>
      </c>
      <c r="H1013" s="37">
        <f>+H1012+(J1013-H1012)/'IMP-ATH'!$D$2</f>
        <v>18.606773646240232</v>
      </c>
      <c r="I1013" s="38">
        <f>+I1012+(J1013-I1012)/'IMP-ATH'!$D$4</f>
        <v>59.07243940652269</v>
      </c>
      <c r="J1013" s="1"/>
      <c r="K1013" s="1"/>
      <c r="L1013" s="1"/>
    </row>
    <row r="1014" spans="1:12" x14ac:dyDescent="0.25">
      <c r="A1014" s="30" t="s">
        <v>60</v>
      </c>
      <c r="B1014" s="40"/>
      <c r="C1014" s="31"/>
      <c r="D1014" s="163"/>
      <c r="E1014" s="163"/>
      <c r="F1014" s="32">
        <v>41921</v>
      </c>
      <c r="G1014" s="46">
        <f t="shared" ref="G1014:G1076" si="27">+I1013-H1013</f>
        <v>40.465665760282462</v>
      </c>
      <c r="H1014" s="37">
        <f>+H1013+(J1014-H1013)/'IMP-ATH'!$D$2</f>
        <v>15.948663125348769</v>
      </c>
      <c r="I1014" s="38">
        <f>+I1013+(J1014-I1013)/'IMP-ATH'!$D$4</f>
        <v>57.665952753986438</v>
      </c>
      <c r="J1014" s="1"/>
      <c r="K1014" s="1"/>
      <c r="L1014" s="1"/>
    </row>
    <row r="1015" spans="1:12" x14ac:dyDescent="0.25">
      <c r="A1015" s="30" t="s">
        <v>61</v>
      </c>
      <c r="B1015" s="40"/>
      <c r="C1015" s="31"/>
      <c r="D1015" s="163"/>
      <c r="E1015" s="163"/>
      <c r="F1015" s="32">
        <v>41922</v>
      </c>
      <c r="G1015" s="46">
        <f t="shared" si="27"/>
        <v>41.717289628637673</v>
      </c>
      <c r="H1015" s="37">
        <f>+H1014+(J1015-H1014)/'IMP-ATH'!$D$2</f>
        <v>13.670282678870374</v>
      </c>
      <c r="I1015" s="38">
        <f>+I1014+(J1015-I1014)/'IMP-ATH'!$D$4</f>
        <v>56.292953878891524</v>
      </c>
      <c r="J1015" s="1"/>
      <c r="K1015" s="1"/>
      <c r="L1015" s="1"/>
    </row>
    <row r="1016" spans="1:12" x14ac:dyDescent="0.25">
      <c r="A1016" s="30" t="s">
        <v>62</v>
      </c>
      <c r="B1016" s="40"/>
      <c r="C1016" s="31"/>
      <c r="D1016" s="163"/>
      <c r="E1016" s="163"/>
      <c r="F1016" s="32">
        <v>41923</v>
      </c>
      <c r="G1016" s="46">
        <f t="shared" si="27"/>
        <v>42.622671200021152</v>
      </c>
      <c r="H1016" s="37">
        <f>+H1015+(J1016-H1015)/'IMP-ATH'!$D$2</f>
        <v>28.834099439031746</v>
      </c>
      <c r="I1016" s="38">
        <f>+I1015+(J1016-I1015)/'IMP-ATH'!$D$4</f>
        <v>57.805431167489346</v>
      </c>
      <c r="J1016" s="1">
        <v>119.81699999999999</v>
      </c>
      <c r="K1016" s="1">
        <v>0.80200000000000005</v>
      </c>
      <c r="L1016" s="1">
        <f>SUM(J1010:J1017)</f>
        <v>119.81699999999999</v>
      </c>
    </row>
    <row r="1017" spans="1:12" x14ac:dyDescent="0.25">
      <c r="A1017" s="30" t="s">
        <v>63</v>
      </c>
      <c r="B1017" s="40"/>
      <c r="C1017" s="31"/>
      <c r="D1017" s="163"/>
      <c r="E1017" s="163"/>
      <c r="F1017" s="32">
        <v>41924</v>
      </c>
      <c r="G1017" s="46">
        <f t="shared" si="27"/>
        <v>28.971331728457599</v>
      </c>
      <c r="H1017" s="37">
        <f>+H1016+(J1017-H1016)/'IMP-ATH'!$D$2</f>
        <v>24.714942376312926</v>
      </c>
      <c r="I1017" s="38">
        <f>+I1016+(J1017-I1016)/'IMP-ATH'!$D$4</f>
        <v>56.429111377787216</v>
      </c>
      <c r="J1017" s="1"/>
      <c r="K1017" s="1"/>
      <c r="L1017" s="1"/>
    </row>
    <row r="1018" spans="1:12" x14ac:dyDescent="0.25">
      <c r="A1018" s="30" t="s">
        <v>58</v>
      </c>
      <c r="B1018" s="40"/>
      <c r="C1018" s="31"/>
      <c r="D1018" s="163"/>
      <c r="E1018" s="163"/>
      <c r="F1018" s="32">
        <v>41925</v>
      </c>
      <c r="G1018" s="46">
        <f t="shared" si="27"/>
        <v>31.714169001474289</v>
      </c>
      <c r="H1018" s="37">
        <f>+H1017+(J1018-H1017)/'IMP-ATH'!$D$2</f>
        <v>21.184236322553936</v>
      </c>
      <c r="I1018" s="38">
        <f>+I1017+(J1018-I1017)/'IMP-ATH'!$D$4</f>
        <v>55.085561106887518</v>
      </c>
      <c r="J1018" s="1"/>
      <c r="K1018" s="1"/>
      <c r="L1018" s="1"/>
    </row>
    <row r="1019" spans="1:12" x14ac:dyDescent="0.25">
      <c r="A1019" s="30" t="s">
        <v>23</v>
      </c>
      <c r="B1019" s="40"/>
      <c r="C1019" s="31"/>
      <c r="D1019" s="163"/>
      <c r="E1019" s="163"/>
      <c r="F1019" s="32">
        <v>41926</v>
      </c>
      <c r="G1019" s="46">
        <f t="shared" si="27"/>
        <v>33.901324784333582</v>
      </c>
      <c r="H1019" s="37">
        <f>+H1018+(J1019-H1018)/'IMP-ATH'!$D$2</f>
        <v>18.157916847903373</v>
      </c>
      <c r="I1019" s="38">
        <f>+I1018+(J1019-I1018)/'IMP-ATH'!$D$4</f>
        <v>53.774000128152103</v>
      </c>
      <c r="J1019" s="1"/>
      <c r="K1019" s="1"/>
      <c r="L1019" s="1"/>
    </row>
    <row r="1020" spans="1:12" x14ac:dyDescent="0.25">
      <c r="A1020" s="30" t="s">
        <v>59</v>
      </c>
      <c r="B1020" s="40"/>
      <c r="C1020" s="31"/>
      <c r="D1020" s="163"/>
      <c r="E1020" s="163"/>
      <c r="F1020" s="32">
        <v>41927</v>
      </c>
      <c r="G1020" s="46">
        <f t="shared" si="27"/>
        <v>35.616083280248731</v>
      </c>
      <c r="H1020" s="37">
        <f>+H1019+(J1020-H1019)/'IMP-ATH'!$D$2</f>
        <v>15.56392872677432</v>
      </c>
      <c r="I1020" s="38">
        <f>+I1019+(J1020-I1019)/'IMP-ATH'!$D$4</f>
        <v>52.493666791767531</v>
      </c>
      <c r="J1020" s="1"/>
      <c r="K1020" s="1"/>
      <c r="L1020" s="1"/>
    </row>
    <row r="1021" spans="1:12" x14ac:dyDescent="0.25">
      <c r="A1021" s="30" t="s">
        <v>60</v>
      </c>
      <c r="B1021" s="40"/>
      <c r="C1021" s="31"/>
      <c r="D1021" s="163"/>
      <c r="E1021" s="163"/>
      <c r="F1021" s="32">
        <v>41928</v>
      </c>
      <c r="G1021" s="46">
        <f t="shared" si="27"/>
        <v>36.929738064993209</v>
      </c>
      <c r="H1021" s="37">
        <f>+H1020+(J1021-H1020)/'IMP-ATH'!$D$2</f>
        <v>13.340510337235131</v>
      </c>
      <c r="I1021" s="38">
        <f>+I1020+(J1021-I1020)/'IMP-ATH'!$D$4</f>
        <v>51.243817582439732</v>
      </c>
      <c r="J1021" s="1"/>
      <c r="K1021" s="1"/>
      <c r="L1021" s="1"/>
    </row>
    <row r="1022" spans="1:12" x14ac:dyDescent="0.25">
      <c r="A1022" s="30" t="s">
        <v>61</v>
      </c>
      <c r="B1022" s="40"/>
      <c r="C1022" s="31"/>
      <c r="D1022" s="163"/>
      <c r="E1022" s="163"/>
      <c r="F1022" s="32">
        <v>41929</v>
      </c>
      <c r="G1022" s="46">
        <f t="shared" si="27"/>
        <v>37.903307245204601</v>
      </c>
      <c r="H1022" s="37">
        <f>+H1021+(J1022-H1021)/'IMP-ATH'!$D$2</f>
        <v>11.43472314620154</v>
      </c>
      <c r="I1022" s="38">
        <f>+I1021+(J1022-I1021)/'IMP-ATH'!$D$4</f>
        <v>50.023726687619735</v>
      </c>
      <c r="J1022" s="1"/>
      <c r="K1022" s="1"/>
      <c r="L1022" s="1"/>
    </row>
    <row r="1023" spans="1:12" x14ac:dyDescent="0.25">
      <c r="A1023" s="30" t="s">
        <v>62</v>
      </c>
      <c r="B1023" s="40"/>
      <c r="C1023" s="31"/>
      <c r="D1023" s="163"/>
      <c r="E1023" s="163"/>
      <c r="F1023" s="32">
        <v>41930</v>
      </c>
      <c r="G1023" s="46">
        <f t="shared" si="27"/>
        <v>38.589003541418194</v>
      </c>
      <c r="H1023" s="37">
        <f>+H1022+(J1023-H1022)/'IMP-ATH'!$D$2</f>
        <v>26.583762696744177</v>
      </c>
      <c r="I1023" s="38">
        <f>+I1022+(J1023-I1022)/'IMP-ATH'!$D$4</f>
        <v>51.629780814104983</v>
      </c>
      <c r="J1023" s="1">
        <v>117.47799999999999</v>
      </c>
      <c r="K1023" s="1">
        <v>0.69299999999999995</v>
      </c>
      <c r="L1023" s="1">
        <f>SUM(J1017:J1024)</f>
        <v>214.97199999999998</v>
      </c>
    </row>
    <row r="1024" spans="1:12" x14ac:dyDescent="0.25">
      <c r="A1024" s="30" t="s">
        <v>63</v>
      </c>
      <c r="B1024" s="40"/>
      <c r="C1024" s="31"/>
      <c r="D1024" s="163"/>
      <c r="E1024" s="163"/>
      <c r="F1024" s="32">
        <v>41931</v>
      </c>
      <c r="G1024" s="46">
        <f t="shared" si="27"/>
        <v>25.046018117360806</v>
      </c>
      <c r="H1024" s="37">
        <f>+H1023+(J1024-H1023)/'IMP-ATH'!$D$2</f>
        <v>36.713796597209296</v>
      </c>
      <c r="I1024" s="38">
        <f>+I1023+(J1024-I1023)/'IMP-ATH'!$D$4</f>
        <v>52.721786032816766</v>
      </c>
      <c r="J1024" s="1">
        <v>97.494</v>
      </c>
      <c r="K1024" s="1">
        <v>0.746</v>
      </c>
      <c r="L1024" s="1"/>
    </row>
    <row r="1025" spans="1:12" x14ac:dyDescent="0.25">
      <c r="A1025" s="30" t="s">
        <v>58</v>
      </c>
      <c r="B1025" s="40"/>
      <c r="C1025" s="31"/>
      <c r="D1025" s="163"/>
      <c r="E1025" s="163"/>
      <c r="F1025" s="32">
        <v>41932</v>
      </c>
      <c r="G1025" s="46">
        <f t="shared" si="27"/>
        <v>16.00798943560747</v>
      </c>
      <c r="H1025" s="37">
        <f>+H1024+(J1025-H1024)/'IMP-ATH'!$D$2</f>
        <v>31.468968511893681</v>
      </c>
      <c r="I1025" s="38">
        <f>+I1024+(J1025-I1024)/'IMP-ATH'!$D$4</f>
        <v>51.466505412987793</v>
      </c>
      <c r="J1025" s="1"/>
      <c r="K1025" s="1"/>
      <c r="L1025" s="1"/>
    </row>
    <row r="1026" spans="1:12" x14ac:dyDescent="0.25">
      <c r="A1026" s="30" t="s">
        <v>23</v>
      </c>
      <c r="B1026" s="40"/>
      <c r="C1026" s="31"/>
      <c r="D1026" s="163"/>
      <c r="E1026" s="163"/>
      <c r="F1026" s="32">
        <v>41933</v>
      </c>
      <c r="G1026" s="46">
        <f t="shared" si="27"/>
        <v>19.997536901094112</v>
      </c>
      <c r="H1026" s="37">
        <f>+H1025+(J1026-H1025)/'IMP-ATH'!$D$2</f>
        <v>26.973401581623158</v>
      </c>
      <c r="I1026" s="38">
        <f>+I1025+(J1026-I1025)/'IMP-ATH'!$D$4</f>
        <v>50.241112426964271</v>
      </c>
      <c r="J1026" s="1"/>
      <c r="K1026" s="1"/>
      <c r="L1026" s="1"/>
    </row>
    <row r="1027" spans="1:12" x14ac:dyDescent="0.25">
      <c r="A1027" s="30" t="s">
        <v>59</v>
      </c>
      <c r="B1027" s="40"/>
      <c r="C1027" s="31"/>
      <c r="D1027" s="163"/>
      <c r="E1027" s="163"/>
      <c r="F1027" s="32">
        <v>41934</v>
      </c>
      <c r="G1027" s="46">
        <f t="shared" si="27"/>
        <v>23.267710845341114</v>
      </c>
      <c r="H1027" s="37">
        <f>+H1026+(J1027-H1026)/'IMP-ATH'!$D$2</f>
        <v>23.120058498534135</v>
      </c>
      <c r="I1027" s="38">
        <f>+I1026+(J1027-I1026)/'IMP-ATH'!$D$4</f>
        <v>49.0448954644175</v>
      </c>
      <c r="J1027" s="1"/>
      <c r="K1027" s="1"/>
      <c r="L1027" s="1"/>
    </row>
    <row r="1028" spans="1:12" x14ac:dyDescent="0.25">
      <c r="A1028" s="30" t="s">
        <v>60</v>
      </c>
      <c r="B1028" s="40"/>
      <c r="C1028" s="31"/>
      <c r="D1028" s="163"/>
      <c r="E1028" s="163"/>
      <c r="F1028" s="32">
        <v>41935</v>
      </c>
      <c r="G1028" s="46">
        <f t="shared" si="27"/>
        <v>25.924836965883365</v>
      </c>
      <c r="H1028" s="37">
        <f>+H1027+(J1028-H1027)/'IMP-ATH'!$D$2</f>
        <v>19.817192998743543</v>
      </c>
      <c r="I1028" s="38">
        <f>+I1027+(J1028-I1027)/'IMP-ATH'!$D$4</f>
        <v>47.877159858121843</v>
      </c>
      <c r="J1028" s="1"/>
      <c r="K1028" s="1"/>
      <c r="L1028" s="1"/>
    </row>
    <row r="1029" spans="1:12" x14ac:dyDescent="0.25">
      <c r="A1029" s="30" t="s">
        <v>61</v>
      </c>
      <c r="B1029" s="40"/>
      <c r="C1029" s="31"/>
      <c r="D1029" s="163"/>
      <c r="E1029" s="163"/>
      <c r="F1029" s="32">
        <v>41936</v>
      </c>
      <c r="G1029" s="46">
        <f t="shared" si="27"/>
        <v>28.059966859378299</v>
      </c>
      <c r="H1029" s="37">
        <f>+H1028+(J1029-H1028)/'IMP-ATH'!$D$2</f>
        <v>16.986165427494466</v>
      </c>
      <c r="I1029" s="38">
        <f>+I1028+(J1029-I1028)/'IMP-ATH'!$D$4</f>
        <v>46.73722748054751</v>
      </c>
      <c r="J1029" s="1"/>
      <c r="K1029" s="1"/>
      <c r="L1029" s="1"/>
    </row>
    <row r="1030" spans="1:12" x14ac:dyDescent="0.25">
      <c r="A1030" s="30" t="s">
        <v>62</v>
      </c>
      <c r="B1030" s="40"/>
      <c r="C1030" s="31"/>
      <c r="D1030" s="163"/>
      <c r="E1030" s="163"/>
      <c r="F1030" s="32">
        <v>41937</v>
      </c>
      <c r="G1030" s="46">
        <f t="shared" si="27"/>
        <v>29.751062053053044</v>
      </c>
      <c r="H1030" s="37">
        <f>+H1029+(J1030-H1029)/'IMP-ATH'!$D$2</f>
        <v>15.2919989378524</v>
      </c>
      <c r="I1030" s="38">
        <f>+I1029+(J1030-I1029)/'IMP-ATH'!$D$4</f>
        <v>45.746507778629713</v>
      </c>
      <c r="J1030" s="1">
        <v>5.1269999999999998</v>
      </c>
      <c r="K1030" s="1">
        <v>0.30299999999999999</v>
      </c>
      <c r="L1030" s="1">
        <f>SUM(J1024:J1031)</f>
        <v>181.33600000000001</v>
      </c>
    </row>
    <row r="1031" spans="1:12" x14ac:dyDescent="0.25">
      <c r="A1031" s="30" t="s">
        <v>63</v>
      </c>
      <c r="B1031" s="40"/>
      <c r="C1031" s="31"/>
      <c r="D1031" s="163"/>
      <c r="E1031" s="163"/>
      <c r="F1031" s="32">
        <v>41938</v>
      </c>
      <c r="G1031" s="46">
        <f t="shared" si="27"/>
        <v>30.454508840777315</v>
      </c>
      <c r="H1031" s="37">
        <f>+H1030+(J1031-H1030)/'IMP-ATH'!$D$2</f>
        <v>24.352427661016343</v>
      </c>
      <c r="I1031" s="38">
        <f>+I1030+(J1031-I1030)/'IMP-ATH'!$D$4</f>
        <v>46.531471879138529</v>
      </c>
      <c r="J1031" s="1">
        <v>78.715000000000003</v>
      </c>
      <c r="K1031" s="1">
        <v>0.64100000000000001</v>
      </c>
      <c r="L1031" s="1"/>
    </row>
    <row r="1032" spans="1:12" x14ac:dyDescent="0.25">
      <c r="A1032" s="30" t="s">
        <v>58</v>
      </c>
      <c r="B1032" s="40"/>
      <c r="C1032" s="31"/>
      <c r="D1032" s="163"/>
      <c r="E1032" s="163"/>
      <c r="F1032" s="32">
        <v>41939</v>
      </c>
      <c r="G1032" s="46">
        <f t="shared" si="27"/>
        <v>22.179044218122186</v>
      </c>
      <c r="H1032" s="37">
        <f>+H1031+(J1032-H1031)/'IMP-ATH'!$D$2</f>
        <v>20.873509423728294</v>
      </c>
      <c r="I1032" s="38">
        <f>+I1031+(J1032-I1031)/'IMP-ATH'!$D$4</f>
        <v>45.423579691539992</v>
      </c>
      <c r="J1032" s="1"/>
      <c r="K1032" s="1"/>
      <c r="L1032" s="1"/>
    </row>
    <row r="1033" spans="1:12" x14ac:dyDescent="0.25">
      <c r="A1033" s="30" t="s">
        <v>23</v>
      </c>
      <c r="B1033" s="40"/>
      <c r="C1033" s="31"/>
      <c r="D1033" s="163"/>
      <c r="E1033" s="163"/>
      <c r="F1033" s="32">
        <v>41940</v>
      </c>
      <c r="G1033" s="46">
        <f t="shared" si="27"/>
        <v>24.550070267811698</v>
      </c>
      <c r="H1033" s="37">
        <f>+H1032+(J1033-H1032)/'IMP-ATH'!$D$2</f>
        <v>17.891579506052825</v>
      </c>
      <c r="I1033" s="38">
        <f>+I1032+(J1033-I1032)/'IMP-ATH'!$D$4</f>
        <v>44.34206588936047</v>
      </c>
      <c r="J1033" s="1"/>
      <c r="K1033" s="1"/>
      <c r="L1033" s="1"/>
    </row>
    <row r="1034" spans="1:12" x14ac:dyDescent="0.25">
      <c r="A1034" s="30" t="s">
        <v>59</v>
      </c>
      <c r="B1034" s="40"/>
      <c r="C1034" s="31"/>
      <c r="D1034" s="163"/>
      <c r="E1034" s="163"/>
      <c r="F1034" s="32">
        <v>41941</v>
      </c>
      <c r="G1034" s="46">
        <f t="shared" si="27"/>
        <v>26.450486383307645</v>
      </c>
      <c r="H1034" s="37">
        <f>+H1033+(J1034-H1033)/'IMP-ATH'!$D$2</f>
        <v>15.335639576616707</v>
      </c>
      <c r="I1034" s="38">
        <f>+I1033+(J1034-I1033)/'IMP-ATH'!$D$4</f>
        <v>43.286302415804265</v>
      </c>
      <c r="J1034" s="1"/>
      <c r="K1034" s="1"/>
      <c r="L1034" s="1"/>
    </row>
    <row r="1035" spans="1:12" x14ac:dyDescent="0.25">
      <c r="A1035" s="30" t="s">
        <v>60</v>
      </c>
      <c r="B1035" s="40"/>
      <c r="C1035" s="31"/>
      <c r="D1035" s="163"/>
      <c r="E1035" s="163"/>
      <c r="F1035" s="32">
        <v>41942</v>
      </c>
      <c r="G1035" s="46">
        <f t="shared" si="27"/>
        <v>27.950662839187558</v>
      </c>
      <c r="H1035" s="37">
        <f>+H1034+(J1035-H1034)/'IMP-ATH'!$D$2</f>
        <v>13.144833922814321</v>
      </c>
      <c r="I1035" s="38">
        <f>+I1034+(J1035-I1034)/'IMP-ATH'!$D$4</f>
        <v>42.255676167808929</v>
      </c>
      <c r="J1035" s="1"/>
      <c r="K1035" s="1"/>
      <c r="L1035" s="1"/>
    </row>
    <row r="1036" spans="1:12" x14ac:dyDescent="0.25">
      <c r="A1036" s="30" t="s">
        <v>61</v>
      </c>
      <c r="B1036" s="40"/>
      <c r="C1036" s="31"/>
      <c r="D1036" s="163"/>
      <c r="E1036" s="163"/>
      <c r="F1036" s="32">
        <v>41943</v>
      </c>
      <c r="G1036" s="46">
        <f t="shared" si="27"/>
        <v>29.110842244994608</v>
      </c>
      <c r="H1036" s="37">
        <f>+H1035+(J1036-H1035)/'IMP-ATH'!$D$2</f>
        <v>11.267000505269419</v>
      </c>
      <c r="I1036" s="38">
        <f>+I1035+(J1036-I1035)/'IMP-ATH'!$D$4</f>
        <v>41.249588640003957</v>
      </c>
      <c r="J1036" s="1"/>
      <c r="K1036" s="1"/>
      <c r="L1036" s="1"/>
    </row>
    <row r="1037" spans="1:12" x14ac:dyDescent="0.25">
      <c r="A1037" s="30" t="s">
        <v>62</v>
      </c>
      <c r="B1037" s="40"/>
      <c r="C1037" s="31"/>
      <c r="D1037" s="163"/>
      <c r="E1037" s="163"/>
      <c r="F1037" s="32">
        <v>41944</v>
      </c>
      <c r="G1037" s="46">
        <f t="shared" si="27"/>
        <v>29.982588134734538</v>
      </c>
      <c r="H1037" s="37">
        <f>+H1036+(J1037-H1036)/'IMP-ATH'!$D$2</f>
        <v>9.6574290045166453</v>
      </c>
      <c r="I1037" s="38">
        <f>+I1036+(J1037-I1036)/'IMP-ATH'!$D$4</f>
        <v>40.26745557714672</v>
      </c>
      <c r="J1037" s="1"/>
      <c r="K1037" s="1"/>
      <c r="L1037" s="1">
        <f>SUM(J1031:J1038)</f>
        <v>146.74900000000002</v>
      </c>
    </row>
    <row r="1038" spans="1:12" x14ac:dyDescent="0.25">
      <c r="A1038" s="30" t="s">
        <v>63</v>
      </c>
      <c r="B1038" s="40"/>
      <c r="C1038" s="31"/>
      <c r="D1038" s="163"/>
      <c r="E1038" s="163"/>
      <c r="F1038" s="32">
        <v>41945</v>
      </c>
      <c r="G1038" s="46">
        <f t="shared" si="27"/>
        <v>30.610026572630076</v>
      </c>
      <c r="H1038" s="37">
        <f>+H1037+(J1038-H1037)/'IMP-ATH'!$D$2</f>
        <v>17.996939146728554</v>
      </c>
      <c r="I1038" s="38">
        <f>+I1037+(J1038-I1037)/'IMP-ATH'!$D$4</f>
        <v>40.928563777690847</v>
      </c>
      <c r="J1038" s="1">
        <v>68.034000000000006</v>
      </c>
      <c r="K1038" s="1">
        <v>0.59799999999999998</v>
      </c>
      <c r="L1038" s="1"/>
    </row>
    <row r="1039" spans="1:12" x14ac:dyDescent="0.25">
      <c r="A1039" s="30" t="s">
        <v>58</v>
      </c>
      <c r="B1039" s="40"/>
      <c r="C1039" s="31"/>
      <c r="D1039" s="163"/>
      <c r="E1039" s="163"/>
      <c r="F1039" s="32">
        <v>41946</v>
      </c>
      <c r="G1039" s="46">
        <f t="shared" si="27"/>
        <v>22.931624630962293</v>
      </c>
      <c r="H1039" s="37">
        <f>+H1038+(J1039-H1038)/'IMP-ATH'!$D$2</f>
        <v>15.425947840053047</v>
      </c>
      <c r="I1039" s="38">
        <f>+I1038+(J1039-I1038)/'IMP-ATH'!$D$4</f>
        <v>39.954074163936305</v>
      </c>
      <c r="J1039" s="1"/>
      <c r="K1039" s="1"/>
      <c r="L1039" s="1"/>
    </row>
    <row r="1040" spans="1:12" x14ac:dyDescent="0.25">
      <c r="A1040" s="30" t="s">
        <v>23</v>
      </c>
      <c r="B1040" s="40"/>
      <c r="C1040" s="31"/>
      <c r="D1040" s="163"/>
      <c r="E1040" s="163"/>
      <c r="F1040" s="32">
        <v>41947</v>
      </c>
      <c r="G1040" s="46">
        <f t="shared" si="27"/>
        <v>24.528126323883257</v>
      </c>
      <c r="H1040" s="37">
        <f>+H1039+(J1040-H1039)/'IMP-ATH'!$D$2</f>
        <v>13.222241005759754</v>
      </c>
      <c r="I1040" s="38">
        <f>+I1039+(J1040-I1039)/'IMP-ATH'!$D$4</f>
        <v>39.002786683842587</v>
      </c>
      <c r="J1040" s="1"/>
      <c r="K1040" s="1"/>
      <c r="L1040" s="1"/>
    </row>
    <row r="1041" spans="1:12" x14ac:dyDescent="0.25">
      <c r="A1041" s="30" t="s">
        <v>59</v>
      </c>
      <c r="B1041" s="40"/>
      <c r="C1041" s="31"/>
      <c r="D1041" s="163"/>
      <c r="E1041" s="163"/>
      <c r="F1041" s="32">
        <v>41948</v>
      </c>
      <c r="G1041" s="46">
        <f t="shared" si="27"/>
        <v>25.780545678082831</v>
      </c>
      <c r="H1041" s="37">
        <f>+H1040+(J1041-H1040)/'IMP-ATH'!$D$2</f>
        <v>11.33334943350836</v>
      </c>
      <c r="I1041" s="38">
        <f>+I1040+(J1041-I1040)/'IMP-ATH'!$D$4</f>
        <v>38.074148905655861</v>
      </c>
      <c r="J1041" s="1"/>
      <c r="K1041" s="1"/>
      <c r="L1041" s="1"/>
    </row>
    <row r="1042" spans="1:12" x14ac:dyDescent="0.25">
      <c r="A1042" s="30" t="s">
        <v>60</v>
      </c>
      <c r="B1042" s="40"/>
      <c r="C1042" s="31"/>
      <c r="D1042" s="163"/>
      <c r="E1042" s="163"/>
      <c r="F1042" s="32">
        <v>41949</v>
      </c>
      <c r="G1042" s="46">
        <f t="shared" si="27"/>
        <v>26.740799472147501</v>
      </c>
      <c r="H1042" s="37">
        <f>+H1041+(J1042-H1041)/'IMP-ATH'!$D$2</f>
        <v>9.7142995144357371</v>
      </c>
      <c r="I1042" s="38">
        <f>+I1041+(J1042-I1041)/'IMP-ATH'!$D$4</f>
        <v>37.167621550759293</v>
      </c>
      <c r="J1042" s="1"/>
      <c r="K1042" s="1"/>
      <c r="L1042" s="1"/>
    </row>
    <row r="1043" spans="1:12" x14ac:dyDescent="0.25">
      <c r="A1043" s="30" t="s">
        <v>61</v>
      </c>
      <c r="B1043" s="40"/>
      <c r="C1043" s="31"/>
      <c r="D1043" s="163"/>
      <c r="E1043" s="163"/>
      <c r="F1043" s="32">
        <v>41950</v>
      </c>
      <c r="G1043" s="46">
        <f t="shared" si="27"/>
        <v>27.453322036323556</v>
      </c>
      <c r="H1043" s="37">
        <f>+H1042+(J1043-H1042)/'IMP-ATH'!$D$2</f>
        <v>8.3265424409449178</v>
      </c>
      <c r="I1043" s="38">
        <f>+I1042+(J1043-I1042)/'IMP-ATH'!$D$4</f>
        <v>36.282678180503119</v>
      </c>
      <c r="J1043" s="1"/>
      <c r="K1043" s="1"/>
      <c r="L1043" s="1"/>
    </row>
    <row r="1044" spans="1:12" x14ac:dyDescent="0.25">
      <c r="A1044" s="30" t="s">
        <v>62</v>
      </c>
      <c r="B1044" s="40"/>
      <c r="C1044" s="31"/>
      <c r="D1044" s="163"/>
      <c r="E1044" s="163"/>
      <c r="F1044" s="32">
        <v>41951</v>
      </c>
      <c r="G1044" s="46">
        <f t="shared" si="27"/>
        <v>27.956135739558199</v>
      </c>
      <c r="H1044" s="37">
        <f>+H1043+(J1044-H1043)/'IMP-ATH'!$D$2</f>
        <v>7.1370363779527866</v>
      </c>
      <c r="I1044" s="38">
        <f>+I1043+(J1044-I1043)/'IMP-ATH'!$D$4</f>
        <v>35.418804890491138</v>
      </c>
      <c r="J1044" s="1"/>
      <c r="K1044" s="1"/>
      <c r="L1044" s="1">
        <f>SUM(J1038:J1045)</f>
        <v>68.034000000000006</v>
      </c>
    </row>
    <row r="1045" spans="1:12" x14ac:dyDescent="0.25">
      <c r="A1045" s="30" t="s">
        <v>63</v>
      </c>
      <c r="B1045" s="40"/>
      <c r="C1045" s="31"/>
      <c r="D1045" s="163"/>
      <c r="E1045" s="163"/>
      <c r="F1045" s="32">
        <v>41952</v>
      </c>
      <c r="G1045" s="46">
        <f t="shared" si="27"/>
        <v>28.281768512538353</v>
      </c>
      <c r="H1045" s="37">
        <f>+H1044+(J1045-H1044)/'IMP-ATH'!$D$2</f>
        <v>6.1174597525309604</v>
      </c>
      <c r="I1045" s="38">
        <f>+I1044+(J1045-I1044)/'IMP-ATH'!$D$4</f>
        <v>34.575500012146108</v>
      </c>
      <c r="J1045" s="1"/>
      <c r="K1045" s="1"/>
      <c r="L1045" s="1"/>
    </row>
    <row r="1046" spans="1:12" x14ac:dyDescent="0.25">
      <c r="A1046" s="30" t="s">
        <v>58</v>
      </c>
      <c r="B1046" s="40"/>
      <c r="C1046" s="31"/>
      <c r="D1046" s="163"/>
      <c r="E1046" s="163"/>
      <c r="F1046" s="32">
        <v>41953</v>
      </c>
      <c r="G1046" s="46">
        <f t="shared" si="27"/>
        <v>28.458040259615146</v>
      </c>
      <c r="H1046" s="37">
        <f>+H1045+(J1046-H1045)/'IMP-ATH'!$D$2</f>
        <v>5.2435369307408228</v>
      </c>
      <c r="I1046" s="38">
        <f>+I1045+(J1046-I1045)/'IMP-ATH'!$D$4</f>
        <v>33.752273821380726</v>
      </c>
      <c r="J1046" s="1"/>
      <c r="K1046" s="1"/>
      <c r="L1046" s="1"/>
    </row>
    <row r="1047" spans="1:12" x14ac:dyDescent="0.25">
      <c r="A1047" s="30" t="s">
        <v>23</v>
      </c>
      <c r="B1047" s="40"/>
      <c r="C1047" s="31"/>
      <c r="D1047" s="163"/>
      <c r="E1047" s="163"/>
      <c r="F1047" s="32">
        <v>41954</v>
      </c>
      <c r="G1047" s="46">
        <f t="shared" si="27"/>
        <v>28.508736890639902</v>
      </c>
      <c r="H1047" s="37">
        <f>+H1046+(J1047-H1046)/'IMP-ATH'!$D$2</f>
        <v>4.4944602263492763</v>
      </c>
      <c r="I1047" s="38">
        <f>+I1046+(J1047-I1046)/'IMP-ATH'!$D$4</f>
        <v>32.948648254204997</v>
      </c>
      <c r="J1047" s="1"/>
      <c r="K1047" s="1"/>
      <c r="L1047" s="1"/>
    </row>
    <row r="1048" spans="1:12" x14ac:dyDescent="0.25">
      <c r="A1048" s="30" t="s">
        <v>59</v>
      </c>
      <c r="B1048" s="40"/>
      <c r="C1048" s="31"/>
      <c r="D1048" s="163"/>
      <c r="E1048" s="163"/>
      <c r="F1048" s="32">
        <v>41955</v>
      </c>
      <c r="G1048" s="46">
        <f t="shared" si="27"/>
        <v>28.454188027855722</v>
      </c>
      <c r="H1048" s="37">
        <f>+H1047+(J1048-H1047)/'IMP-ATH'!$D$2</f>
        <v>3.852394479727951</v>
      </c>
      <c r="I1048" s="38">
        <f>+I1047+(J1048-I1047)/'IMP-ATH'!$D$4</f>
        <v>32.16415662910488</v>
      </c>
      <c r="J1048" s="1"/>
      <c r="K1048" s="1"/>
      <c r="L1048" s="1"/>
    </row>
    <row r="1049" spans="1:12" x14ac:dyDescent="0.25">
      <c r="A1049" s="30" t="s">
        <v>60</v>
      </c>
      <c r="B1049" s="40"/>
      <c r="C1049" s="31"/>
      <c r="D1049" s="163"/>
      <c r="E1049" s="163"/>
      <c r="F1049" s="32">
        <v>41956</v>
      </c>
      <c r="G1049" s="46">
        <f t="shared" si="27"/>
        <v>28.311762149376928</v>
      </c>
      <c r="H1049" s="37">
        <f>+H1048+(J1049-H1048)/'IMP-ATH'!$D$2</f>
        <v>3.3020524111953868</v>
      </c>
      <c r="I1049" s="38">
        <f>+I1048+(J1049-I1048)/'IMP-ATH'!$D$4</f>
        <v>31.398343376030954</v>
      </c>
      <c r="J1049" s="1"/>
      <c r="K1049" s="1"/>
      <c r="L1049" s="1"/>
    </row>
    <row r="1050" spans="1:12" x14ac:dyDescent="0.25">
      <c r="A1050" s="30" t="s">
        <v>61</v>
      </c>
      <c r="B1050" s="40"/>
      <c r="C1050" s="31"/>
      <c r="D1050" s="163"/>
      <c r="E1050" s="163"/>
      <c r="F1050" s="32">
        <v>41957</v>
      </c>
      <c r="G1050" s="46">
        <f t="shared" si="27"/>
        <v>28.096290964835568</v>
      </c>
      <c r="H1050" s="37">
        <f>+H1049+(J1050-H1049)/'IMP-ATH'!$D$2</f>
        <v>2.8303306381674744</v>
      </c>
      <c r="I1050" s="38">
        <f>+I1049+(J1050-I1049)/'IMP-ATH'!$D$4</f>
        <v>30.650763771839742</v>
      </c>
      <c r="J1050" s="1"/>
      <c r="K1050" s="1"/>
      <c r="L1050" s="1"/>
    </row>
    <row r="1051" spans="1:12" x14ac:dyDescent="0.25">
      <c r="A1051" s="30" t="s">
        <v>62</v>
      </c>
      <c r="B1051" s="40"/>
      <c r="C1051" s="31"/>
      <c r="D1051" s="163"/>
      <c r="E1051" s="163"/>
      <c r="F1051" s="32">
        <v>41958</v>
      </c>
      <c r="G1051" s="46">
        <f t="shared" si="27"/>
        <v>27.820433133672267</v>
      </c>
      <c r="H1051" s="37">
        <f>+H1050+(J1051-H1050)/'IMP-ATH'!$D$2</f>
        <v>9.1785691184292642</v>
      </c>
      <c r="I1051" s="38">
        <f>+I1050+(J1051-I1050)/'IMP-ATH'!$D$4</f>
        <v>31.046412253462606</v>
      </c>
      <c r="J1051" s="1">
        <v>47.268000000000001</v>
      </c>
      <c r="K1051" s="1">
        <v>0.83599999999999997</v>
      </c>
      <c r="L1051" s="1">
        <f>SUM(J1045:J1052)</f>
        <v>89.932000000000002</v>
      </c>
    </row>
    <row r="1052" spans="1:12" x14ac:dyDescent="0.25">
      <c r="A1052" s="30" t="s">
        <v>63</v>
      </c>
      <c r="B1052" s="40"/>
      <c r="C1052" s="31"/>
      <c r="D1052" s="163"/>
      <c r="E1052" s="163"/>
      <c r="F1052" s="32">
        <v>41959</v>
      </c>
      <c r="G1052" s="46">
        <f t="shared" si="27"/>
        <v>21.86784313503334</v>
      </c>
      <c r="H1052" s="37">
        <f>+H1051+(J1052-H1051)/'IMP-ATH'!$D$2</f>
        <v>13.962202101510798</v>
      </c>
      <c r="I1052" s="38">
        <f>+I1051+(J1052-I1051)/'IMP-ATH'!$D$4</f>
        <v>31.323021485523022</v>
      </c>
      <c r="J1052" s="1">
        <v>42.664000000000001</v>
      </c>
      <c r="K1052" s="1">
        <v>0.93200000000000005</v>
      </c>
      <c r="L1052" s="1"/>
    </row>
    <row r="1053" spans="1:12" x14ac:dyDescent="0.25">
      <c r="A1053" s="30" t="s">
        <v>58</v>
      </c>
      <c r="B1053" s="40"/>
      <c r="C1053" s="31"/>
      <c r="D1053" s="163"/>
      <c r="E1053" s="163"/>
      <c r="F1053" s="32">
        <v>41960</v>
      </c>
      <c r="G1053" s="46">
        <f t="shared" si="27"/>
        <v>17.360819384012224</v>
      </c>
      <c r="H1053" s="37">
        <f>+H1052+(J1053-H1052)/'IMP-ATH'!$D$2</f>
        <v>11.96760180129497</v>
      </c>
      <c r="I1053" s="38">
        <f>+I1052+(J1053-I1052)/'IMP-ATH'!$D$4</f>
        <v>30.577235259677234</v>
      </c>
      <c r="J1053" s="1"/>
      <c r="K1053" s="1"/>
      <c r="L1053" s="1"/>
    </row>
    <row r="1054" spans="1:12" x14ac:dyDescent="0.25">
      <c r="A1054" s="30" t="s">
        <v>23</v>
      </c>
      <c r="B1054" s="40"/>
      <c r="C1054" s="31"/>
      <c r="D1054" s="163"/>
      <c r="E1054" s="163"/>
      <c r="F1054" s="32">
        <v>41961</v>
      </c>
      <c r="G1054" s="46">
        <f t="shared" si="27"/>
        <v>18.609633458382262</v>
      </c>
      <c r="H1054" s="37">
        <f>+H1053+(J1054-H1053)/'IMP-ATH'!$D$2</f>
        <v>10.257944401109974</v>
      </c>
      <c r="I1054" s="38">
        <f>+I1053+(J1054-I1053)/'IMP-ATH'!$D$4</f>
        <v>29.849205848732538</v>
      </c>
      <c r="J1054" s="1"/>
      <c r="K1054" s="1"/>
      <c r="L1054" s="1"/>
    </row>
    <row r="1055" spans="1:12" x14ac:dyDescent="0.25">
      <c r="A1055" s="30" t="s">
        <v>59</v>
      </c>
      <c r="B1055" s="40"/>
      <c r="C1055" s="31"/>
      <c r="D1055" s="163"/>
      <c r="E1055" s="163"/>
      <c r="F1055" s="32">
        <v>41962</v>
      </c>
      <c r="G1055" s="46">
        <f t="shared" si="27"/>
        <v>19.591261447622564</v>
      </c>
      <c r="H1055" s="37">
        <f>+H1054+(J1055-H1054)/'IMP-ATH'!$D$2</f>
        <v>8.7925237723799778</v>
      </c>
      <c r="I1055" s="38">
        <f>+I1054+(J1055-I1054)/'IMP-ATH'!$D$4</f>
        <v>29.138510471381764</v>
      </c>
      <c r="J1055" s="1"/>
      <c r="K1055" s="1"/>
      <c r="L1055" s="1"/>
    </row>
    <row r="1056" spans="1:12" x14ac:dyDescent="0.25">
      <c r="A1056" s="30" t="s">
        <v>60</v>
      </c>
      <c r="B1056" s="40"/>
      <c r="C1056" s="31"/>
      <c r="D1056" s="163"/>
      <c r="E1056" s="163"/>
      <c r="F1056" s="32">
        <v>41963</v>
      </c>
      <c r="G1056" s="46">
        <f t="shared" si="27"/>
        <v>20.345986699001784</v>
      </c>
      <c r="H1056" s="37">
        <f>+H1055+(J1056-H1055)/'IMP-ATH'!$D$2</f>
        <v>7.5364489477542662</v>
      </c>
      <c r="I1056" s="38">
        <f>+I1055+(J1056-I1055)/'IMP-ATH'!$D$4</f>
        <v>28.444736412539342</v>
      </c>
      <c r="J1056" s="1"/>
      <c r="K1056" s="1"/>
      <c r="L1056" s="1"/>
    </row>
    <row r="1057" spans="1:12" x14ac:dyDescent="0.25">
      <c r="A1057" s="30" t="s">
        <v>61</v>
      </c>
      <c r="B1057" s="40"/>
      <c r="C1057" s="31"/>
      <c r="D1057" s="163"/>
      <c r="E1057" s="163"/>
      <c r="F1057" s="32">
        <v>41964</v>
      </c>
      <c r="G1057" s="46">
        <f t="shared" si="27"/>
        <v>20.908287464785076</v>
      </c>
      <c r="H1057" s="37">
        <f>+H1056+(J1057-H1056)/'IMP-ATH'!$D$2</f>
        <v>6.4598133837893705</v>
      </c>
      <c r="I1057" s="38">
        <f>+I1056+(J1057-I1056)/'IMP-ATH'!$D$4</f>
        <v>27.767480783669356</v>
      </c>
      <c r="J1057" s="1"/>
      <c r="K1057" s="1"/>
      <c r="L1057" s="1"/>
    </row>
    <row r="1058" spans="1:12" x14ac:dyDescent="0.25">
      <c r="A1058" s="30" t="s">
        <v>62</v>
      </c>
      <c r="B1058" s="40"/>
      <c r="C1058" s="31"/>
      <c r="D1058" s="163"/>
      <c r="E1058" s="163"/>
      <c r="F1058" s="32">
        <v>41965</v>
      </c>
      <c r="G1058" s="46">
        <f t="shared" si="27"/>
        <v>21.307667399879985</v>
      </c>
      <c r="H1058" s="37">
        <f>+H1057+(J1058-H1057)/'IMP-ATH'!$D$2</f>
        <v>5.536982900390889</v>
      </c>
      <c r="I1058" s="38">
        <f>+I1057+(J1058-I1057)/'IMP-ATH'!$D$4</f>
        <v>27.106350288820085</v>
      </c>
      <c r="J1058" s="1"/>
      <c r="K1058" s="1"/>
      <c r="L1058" s="1">
        <f>SUM(J1052:J1059)</f>
        <v>42.664000000000001</v>
      </c>
    </row>
    <row r="1059" spans="1:12" x14ac:dyDescent="0.25">
      <c r="A1059" s="30" t="s">
        <v>63</v>
      </c>
      <c r="B1059" s="40"/>
      <c r="C1059" s="31"/>
      <c r="D1059" s="163"/>
      <c r="E1059" s="163"/>
      <c r="F1059" s="32">
        <v>41966</v>
      </c>
      <c r="G1059" s="46">
        <f t="shared" si="27"/>
        <v>21.569367388429196</v>
      </c>
      <c r="H1059" s="37">
        <f>+H1058+(J1059-H1058)/'IMP-ATH'!$D$2</f>
        <v>4.7459853431921903</v>
      </c>
      <c r="I1059" s="38">
        <f>+I1058+(J1059-I1058)/'IMP-ATH'!$D$4</f>
        <v>26.460960996229129</v>
      </c>
      <c r="J1059" s="1"/>
      <c r="K1059" s="1"/>
      <c r="L1059" s="1"/>
    </row>
    <row r="1060" spans="1:12" x14ac:dyDescent="0.25">
      <c r="A1060" s="30" t="s">
        <v>58</v>
      </c>
      <c r="B1060" s="40"/>
      <c r="C1060" s="31"/>
      <c r="D1060" s="163"/>
      <c r="E1060" s="163"/>
      <c r="F1060" s="32">
        <v>41967</v>
      </c>
      <c r="G1060" s="46">
        <f t="shared" si="27"/>
        <v>21.714975653036937</v>
      </c>
      <c r="H1060" s="37">
        <f>+H1059+(J1060-H1059)/'IMP-ATH'!$D$2</f>
        <v>4.0679874370218778</v>
      </c>
      <c r="I1060" s="38">
        <f>+I1059+(J1060-I1059)/'IMP-ATH'!$D$4</f>
        <v>25.830938115366532</v>
      </c>
      <c r="J1060" s="1"/>
      <c r="K1060" s="1"/>
      <c r="L1060" s="1"/>
    </row>
    <row r="1061" spans="1:12" x14ac:dyDescent="0.25">
      <c r="A1061" s="30" t="s">
        <v>23</v>
      </c>
      <c r="B1061" s="40"/>
      <c r="C1061" s="31"/>
      <c r="D1061" s="163"/>
      <c r="E1061" s="163"/>
      <c r="F1061" s="32">
        <v>41968</v>
      </c>
      <c r="G1061" s="46">
        <f t="shared" si="27"/>
        <v>21.762950678344655</v>
      </c>
      <c r="H1061" s="37">
        <f>+H1060+(J1061-H1060)/'IMP-ATH'!$D$2</f>
        <v>3.486846374590181</v>
      </c>
      <c r="I1061" s="38">
        <f>+I1060+(J1061-I1060)/'IMP-ATH'!$D$4</f>
        <v>25.215915779286377</v>
      </c>
      <c r="J1061" s="1"/>
      <c r="K1061" s="1"/>
      <c r="L1061" s="1"/>
    </row>
    <row r="1062" spans="1:12" x14ac:dyDescent="0.25">
      <c r="A1062" s="30" t="s">
        <v>59</v>
      </c>
      <c r="B1062" s="40"/>
      <c r="C1062" s="31"/>
      <c r="D1062" s="163"/>
      <c r="E1062" s="163"/>
      <c r="F1062" s="32">
        <v>41969</v>
      </c>
      <c r="G1062" s="46">
        <f t="shared" si="27"/>
        <v>21.729069404696197</v>
      </c>
      <c r="H1062" s="37">
        <f>+H1061+(J1062-H1061)/'IMP-ATH'!$D$2</f>
        <v>10.309725463934441</v>
      </c>
      <c r="I1062" s="38">
        <f>+I1061+(J1062-I1061)/'IMP-ATH'!$D$4</f>
        <v>25.835703498827176</v>
      </c>
      <c r="J1062" s="1">
        <v>51.247</v>
      </c>
      <c r="K1062" s="1">
        <v>0.84299999999999997</v>
      </c>
      <c r="L1062" s="1"/>
    </row>
    <row r="1063" spans="1:12" x14ac:dyDescent="0.25">
      <c r="A1063" s="30" t="s">
        <v>60</v>
      </c>
      <c r="B1063" s="40"/>
      <c r="C1063" s="31"/>
      <c r="D1063" s="163"/>
      <c r="E1063" s="163"/>
      <c r="F1063" s="32">
        <v>41970</v>
      </c>
      <c r="G1063" s="46">
        <f t="shared" si="27"/>
        <v>15.525978034892734</v>
      </c>
      <c r="H1063" s="37">
        <f>+H1062+(J1063-H1062)/'IMP-ATH'!$D$2</f>
        <v>8.8369075405152362</v>
      </c>
      <c r="I1063" s="38">
        <f>+I1062+(J1063-I1062)/'IMP-ATH'!$D$4</f>
        <v>25.220567701236053</v>
      </c>
      <c r="J1063" s="1"/>
      <c r="K1063" s="1"/>
      <c r="L1063" s="1"/>
    </row>
    <row r="1064" spans="1:12" x14ac:dyDescent="0.25">
      <c r="A1064" s="30" t="s">
        <v>61</v>
      </c>
      <c r="B1064" s="40"/>
      <c r="C1064" s="31"/>
      <c r="D1064" s="163"/>
      <c r="E1064" s="163"/>
      <c r="F1064" s="32">
        <v>41971</v>
      </c>
      <c r="G1064" s="46">
        <f t="shared" si="27"/>
        <v>16.383660160720815</v>
      </c>
      <c r="H1064" s="37">
        <f>+H1063+(J1064-H1063)/'IMP-ATH'!$D$2</f>
        <v>15.082920749013059</v>
      </c>
      <c r="I1064" s="38">
        <f>+I1063+(J1064-I1063)/'IMP-ATH'!$D$4</f>
        <v>25.871482755968529</v>
      </c>
      <c r="J1064" s="1">
        <v>52.558999999999997</v>
      </c>
      <c r="K1064" s="1">
        <v>0.84799999999999998</v>
      </c>
      <c r="L1064" s="1"/>
    </row>
    <row r="1065" spans="1:12" x14ac:dyDescent="0.25">
      <c r="A1065" s="30" t="s">
        <v>62</v>
      </c>
      <c r="B1065" s="40"/>
      <c r="C1065" s="31"/>
      <c r="D1065" s="163"/>
      <c r="E1065" s="163"/>
      <c r="F1065" s="32">
        <v>41972</v>
      </c>
      <c r="G1065" s="46">
        <f t="shared" si="27"/>
        <v>10.78856200695547</v>
      </c>
      <c r="H1065" s="37">
        <f>+H1064+(J1065-H1064)/'IMP-ATH'!$D$2</f>
        <v>12.928217784868338</v>
      </c>
      <c r="I1065" s="38">
        <f>+I1064+(J1065-I1064)/'IMP-ATH'!$D$4</f>
        <v>25.255495071302612</v>
      </c>
      <c r="J1065" s="1"/>
      <c r="K1065" s="1"/>
      <c r="L1065" s="1">
        <f>SUM(J1059:J1066)</f>
        <v>103.806</v>
      </c>
    </row>
    <row r="1066" spans="1:12" x14ac:dyDescent="0.25">
      <c r="A1066" s="30" t="s">
        <v>63</v>
      </c>
      <c r="B1066" s="40"/>
      <c r="C1066" s="31"/>
      <c r="D1066" s="163"/>
      <c r="E1066" s="163"/>
      <c r="F1066" s="32">
        <v>41973</v>
      </c>
      <c r="G1066" s="46">
        <f t="shared" si="27"/>
        <v>12.327277286434274</v>
      </c>
      <c r="H1066" s="37">
        <f>+H1065+(J1066-H1065)/'IMP-ATH'!$D$2</f>
        <v>11.081329529887146</v>
      </c>
      <c r="I1066" s="38">
        <f>+I1065+(J1066-I1065)/'IMP-ATH'!$D$4</f>
        <v>24.654173760081122</v>
      </c>
      <c r="J1066" s="1"/>
      <c r="K1066" s="1"/>
      <c r="L1066" s="1"/>
    </row>
    <row r="1067" spans="1:12" x14ac:dyDescent="0.25">
      <c r="A1067" s="30" t="s">
        <v>58</v>
      </c>
      <c r="B1067" s="40"/>
      <c r="C1067" s="31"/>
      <c r="D1067" s="163"/>
      <c r="E1067" s="163"/>
      <c r="F1067" s="32">
        <v>41974</v>
      </c>
      <c r="G1067" s="46">
        <f t="shared" si="27"/>
        <v>13.572844230193976</v>
      </c>
      <c r="H1067" s="37">
        <f>+H1066+(J1067-H1066)/'IMP-ATH'!$D$2</f>
        <v>15.181282454188981</v>
      </c>
      <c r="I1067" s="38">
        <f>+I1066+(J1067-I1066)/'IMP-ATH'!$D$4</f>
        <v>25.014336289603001</v>
      </c>
      <c r="J1067" s="1">
        <v>39.780999999999999</v>
      </c>
      <c r="K1067" s="1">
        <v>0.875</v>
      </c>
      <c r="L1067" s="1"/>
    </row>
    <row r="1068" spans="1:12" x14ac:dyDescent="0.25">
      <c r="A1068" s="30" t="s">
        <v>23</v>
      </c>
      <c r="B1068" s="40"/>
      <c r="C1068" s="31"/>
      <c r="D1068" s="163"/>
      <c r="E1068" s="163"/>
      <c r="F1068" s="32">
        <v>41975</v>
      </c>
      <c r="G1068" s="46">
        <f t="shared" si="27"/>
        <v>9.8330538354140202</v>
      </c>
      <c r="H1068" s="37">
        <f>+H1067+(J1068-H1067)/'IMP-ATH'!$D$2</f>
        <v>13.012527817876268</v>
      </c>
      <c r="I1068" s="38">
        <f>+I1067+(J1068-I1067)/'IMP-ATH'!$D$4</f>
        <v>24.418756854136262</v>
      </c>
      <c r="J1068" s="1"/>
      <c r="K1068" s="1"/>
      <c r="L1068" s="1"/>
    </row>
    <row r="1069" spans="1:12" x14ac:dyDescent="0.25">
      <c r="A1069" s="30" t="s">
        <v>59</v>
      </c>
      <c r="B1069" s="40"/>
      <c r="C1069" s="31"/>
      <c r="D1069" s="163"/>
      <c r="E1069" s="163"/>
      <c r="F1069" s="32">
        <v>41976</v>
      </c>
      <c r="G1069" s="46">
        <f t="shared" si="27"/>
        <v>11.406229036259994</v>
      </c>
      <c r="H1069" s="37">
        <f>+H1068+(J1069-H1068)/'IMP-ATH'!$D$2</f>
        <v>19.231166701036802</v>
      </c>
      <c r="I1069" s="38">
        <f>+I1068+(J1069-I1068)/'IMP-ATH'!$D$4</f>
        <v>25.183619786180635</v>
      </c>
      <c r="J1069" s="1">
        <v>56.542999999999999</v>
      </c>
      <c r="K1069" s="1">
        <v>0.86499999999999999</v>
      </c>
      <c r="L1069" s="1"/>
    </row>
    <row r="1070" spans="1:12" x14ac:dyDescent="0.25">
      <c r="A1070" s="30" t="s">
        <v>60</v>
      </c>
      <c r="B1070" s="40"/>
      <c r="C1070" s="31"/>
      <c r="D1070" s="163"/>
      <c r="E1070" s="163"/>
      <c r="F1070" s="32">
        <v>41977</v>
      </c>
      <c r="G1070" s="46">
        <f t="shared" si="27"/>
        <v>5.9524530851438335</v>
      </c>
      <c r="H1070" s="37">
        <f>+H1069+(J1070-H1069)/'IMP-ATH'!$D$2</f>
        <v>16.483857172317258</v>
      </c>
      <c r="I1070" s="38">
        <f>+I1069+(J1070-I1069)/'IMP-ATH'!$D$4</f>
        <v>24.584009791271573</v>
      </c>
      <c r="J1070" s="1"/>
      <c r="K1070" s="1"/>
      <c r="L1070" s="1"/>
    </row>
    <row r="1071" spans="1:12" x14ac:dyDescent="0.25">
      <c r="A1071" s="30" t="s">
        <v>61</v>
      </c>
      <c r="B1071" s="40"/>
      <c r="C1071" s="31"/>
      <c r="D1071" s="163"/>
      <c r="E1071" s="163"/>
      <c r="F1071" s="32">
        <v>41978</v>
      </c>
      <c r="G1071" s="46">
        <f t="shared" si="27"/>
        <v>8.1001526189543149</v>
      </c>
      <c r="H1071" s="37">
        <f>+H1070+(J1071-H1070)/'IMP-ATH'!$D$2</f>
        <v>22.131591861986223</v>
      </c>
      <c r="I1071" s="38">
        <f>+I1070+(J1071-I1070)/'IMP-ATH'!$D$4</f>
        <v>25.33243812957463</v>
      </c>
      <c r="J1071" s="1">
        <v>56.018000000000001</v>
      </c>
      <c r="K1071" s="1">
        <v>0.86</v>
      </c>
      <c r="L1071" s="1"/>
    </row>
    <row r="1072" spans="1:12" x14ac:dyDescent="0.25">
      <c r="A1072" s="30" t="s">
        <v>62</v>
      </c>
      <c r="B1072" s="40"/>
      <c r="C1072" s="31"/>
      <c r="D1072" s="163"/>
      <c r="E1072" s="163"/>
      <c r="F1072" s="32">
        <v>41979</v>
      </c>
      <c r="G1072" s="46">
        <f t="shared" si="27"/>
        <v>3.2008462675884068</v>
      </c>
      <c r="H1072" s="37">
        <f>+H1071+(J1072-H1071)/'IMP-ATH'!$D$2</f>
        <v>18.969935881702476</v>
      </c>
      <c r="I1072" s="38">
        <f>+I1071+(J1072-I1071)/'IMP-ATH'!$D$4</f>
        <v>24.729284840775232</v>
      </c>
      <c r="J1072" s="1"/>
      <c r="K1072" s="1"/>
      <c r="L1072" s="1">
        <f>SUM(J1066:J1073)</f>
        <v>152.34199999999998</v>
      </c>
    </row>
    <row r="1073" spans="1:12" x14ac:dyDescent="0.25">
      <c r="A1073" s="30" t="s">
        <v>63</v>
      </c>
      <c r="B1073" s="40"/>
      <c r="C1073" s="31"/>
      <c r="D1073" s="163"/>
      <c r="E1073" s="163"/>
      <c r="F1073" s="32">
        <v>41980</v>
      </c>
      <c r="G1073" s="46">
        <f t="shared" si="27"/>
        <v>5.7593489590727565</v>
      </c>
      <c r="H1073" s="37">
        <f>+H1072+(J1073-H1072)/'IMP-ATH'!$D$2</f>
        <v>16.259945041459265</v>
      </c>
      <c r="I1073" s="38">
        <f>+I1072+(J1073-I1072)/'IMP-ATH'!$D$4</f>
        <v>24.140492344566297</v>
      </c>
      <c r="J1073" s="1"/>
      <c r="K1073" s="1"/>
      <c r="L1073" s="1"/>
    </row>
    <row r="1074" spans="1:12" x14ac:dyDescent="0.25">
      <c r="A1074" s="30" t="s">
        <v>58</v>
      </c>
      <c r="B1074" s="40"/>
      <c r="C1074" s="31"/>
      <c r="D1074" s="163"/>
      <c r="E1074" s="163"/>
      <c r="F1074" s="32">
        <v>41981</v>
      </c>
      <c r="G1074" s="46">
        <f t="shared" si="27"/>
        <v>7.8805473031070328</v>
      </c>
      <c r="H1074" s="37">
        <f>+H1073+(J1074-H1073)/'IMP-ATH'!$D$2</f>
        <v>13.937095749822227</v>
      </c>
      <c r="I1074" s="38">
        <f>+I1073+(J1074-I1073)/'IMP-ATH'!$D$4</f>
        <v>23.56571871731472</v>
      </c>
      <c r="J1074" s="1"/>
      <c r="K1074" s="1"/>
      <c r="L1074" s="1"/>
    </row>
    <row r="1075" spans="1:12" x14ac:dyDescent="0.25">
      <c r="A1075" s="30" t="s">
        <v>23</v>
      </c>
      <c r="B1075" s="40"/>
      <c r="C1075" s="31"/>
      <c r="D1075" s="163"/>
      <c r="E1075" s="163"/>
      <c r="F1075" s="32">
        <v>41982</v>
      </c>
      <c r="G1075" s="46">
        <f t="shared" si="27"/>
        <v>9.6286229674924932</v>
      </c>
      <c r="H1075" s="37">
        <f>+H1074+(J1075-H1074)/'IMP-ATH'!$D$2</f>
        <v>18.406510642704767</v>
      </c>
      <c r="I1075" s="38">
        <f>+I1074+(J1075-I1074)/'IMP-ATH'!$D$4</f>
        <v>24.08136827166437</v>
      </c>
      <c r="J1075" s="1">
        <v>45.222999999999999</v>
      </c>
      <c r="K1075" s="1">
        <v>0.82099999999999995</v>
      </c>
      <c r="L1075" s="1"/>
    </row>
    <row r="1076" spans="1:12" x14ac:dyDescent="0.25">
      <c r="A1076" s="30" t="s">
        <v>59</v>
      </c>
      <c r="B1076" s="40"/>
      <c r="C1076" s="31"/>
      <c r="D1076" s="163"/>
      <c r="E1076" s="163"/>
      <c r="F1076" s="32">
        <v>41983</v>
      </c>
      <c r="G1076" s="46">
        <f t="shared" si="27"/>
        <v>5.6748576289596038</v>
      </c>
      <c r="H1076" s="37">
        <f>+H1075+(J1076-H1075)/'IMP-ATH'!$D$2</f>
        <v>23.943437693746944</v>
      </c>
      <c r="I1076" s="38">
        <f>+I1075+(J1076-I1075)/'IMP-ATH'!$D$4</f>
        <v>24.869073789005697</v>
      </c>
      <c r="J1076" s="1">
        <v>57.164999999999999</v>
      </c>
      <c r="K1076" s="1">
        <v>0.88</v>
      </c>
      <c r="L1076" s="1"/>
    </row>
    <row r="1077" spans="1:12" x14ac:dyDescent="0.25">
      <c r="A1077" s="30" t="s">
        <v>60</v>
      </c>
      <c r="B1077" s="40"/>
      <c r="C1077" s="31"/>
      <c r="D1077" s="163"/>
      <c r="E1077" s="163"/>
      <c r="F1077" s="32">
        <v>41984</v>
      </c>
      <c r="G1077" s="46">
        <f t="shared" ref="G1077:G1140" si="28">+I1076-H1076</f>
        <v>0.92563609525875279</v>
      </c>
      <c r="H1077" s="37">
        <f>+H1076+(J1077-H1076)/'IMP-ATH'!$D$2</f>
        <v>20.522946594640239</v>
      </c>
      <c r="I1077" s="38">
        <f>+I1076+(J1077-I1076)/'IMP-ATH'!$D$4</f>
        <v>24.276952984505559</v>
      </c>
      <c r="J1077" s="1"/>
      <c r="K1077" s="1"/>
      <c r="L1077" s="1"/>
    </row>
    <row r="1078" spans="1:12" x14ac:dyDescent="0.25">
      <c r="A1078" s="30" t="s">
        <v>61</v>
      </c>
      <c r="B1078" s="40"/>
      <c r="C1078" s="31"/>
      <c r="D1078" s="163"/>
      <c r="E1078" s="163"/>
      <c r="F1078" s="32">
        <v>41985</v>
      </c>
      <c r="G1078" s="46">
        <f t="shared" si="28"/>
        <v>3.7540063898653209</v>
      </c>
      <c r="H1078" s="37">
        <f>+H1077+(J1078-H1077)/'IMP-ATH'!$D$2</f>
        <v>26.019382795405917</v>
      </c>
      <c r="I1078" s="38">
        <f>+I1077+(J1078-I1077)/'IMP-ATH'!$D$4</f>
        <v>25.103644580112569</v>
      </c>
      <c r="J1078" s="1">
        <v>58.997999999999998</v>
      </c>
      <c r="K1078" s="1">
        <v>0.84499999999999997</v>
      </c>
      <c r="L1078" s="1"/>
    </row>
    <row r="1079" spans="1:12" x14ac:dyDescent="0.25">
      <c r="A1079" s="30" t="s">
        <v>62</v>
      </c>
      <c r="B1079" s="40"/>
      <c r="C1079" s="31"/>
      <c r="D1079" s="163"/>
      <c r="E1079" s="163"/>
      <c r="F1079" s="32">
        <v>41986</v>
      </c>
      <c r="G1079" s="46">
        <f t="shared" si="28"/>
        <v>-0.91573821529334865</v>
      </c>
      <c r="H1079" s="37">
        <f>+H1078+(J1079-H1078)/'IMP-ATH'!$D$2</f>
        <v>22.302328110347929</v>
      </c>
      <c r="I1079" s="38">
        <f>+I1078+(J1079-I1078)/'IMP-ATH'!$D$4</f>
        <v>24.505938756776555</v>
      </c>
      <c r="J1079" s="1"/>
      <c r="K1079" s="1"/>
      <c r="L1079" s="1">
        <f>SUM(J1073:J1080)</f>
        <v>294.22800000000001</v>
      </c>
    </row>
    <row r="1080" spans="1:12" x14ac:dyDescent="0.25">
      <c r="A1080" s="30" t="s">
        <v>63</v>
      </c>
      <c r="B1080" s="40"/>
      <c r="C1080" s="31"/>
      <c r="D1080" s="163"/>
      <c r="E1080" s="163"/>
      <c r="F1080" s="32">
        <v>41987</v>
      </c>
      <c r="G1080" s="46">
        <f t="shared" si="28"/>
        <v>2.2036106464286256</v>
      </c>
      <c r="H1080" s="37">
        <f>+H1079+(J1080-H1079)/'IMP-ATH'!$D$2</f>
        <v>38.093709808869654</v>
      </c>
      <c r="I1080" s="38">
        <f>+I1079+(J1080-I1079)/'IMP-ATH'!$D$4</f>
        <v>27.085368786377114</v>
      </c>
      <c r="J1080" s="1">
        <v>132.84200000000001</v>
      </c>
      <c r="K1080" s="1">
        <v>0.72499999999999998</v>
      </c>
      <c r="L1080" s="1"/>
    </row>
    <row r="1081" spans="1:12" x14ac:dyDescent="0.25">
      <c r="A1081" s="30" t="s">
        <v>58</v>
      </c>
      <c r="B1081" s="40"/>
      <c r="C1081" s="31"/>
      <c r="D1081" s="163"/>
      <c r="E1081" s="163"/>
      <c r="F1081" s="32">
        <v>41988</v>
      </c>
      <c r="G1081" s="46">
        <f t="shared" si="28"/>
        <v>-11.008341022492541</v>
      </c>
      <c r="H1081" s="37">
        <f>+H1080+(J1081-H1080)/'IMP-ATH'!$D$2</f>
        <v>40.419894121888277</v>
      </c>
      <c r="I1081" s="38">
        <f>+I1080+(J1081-I1080)/'IMP-ATH'!$D$4</f>
        <v>27.735169529558611</v>
      </c>
      <c r="J1081" s="1">
        <v>54.377000000000002</v>
      </c>
      <c r="K1081" s="1">
        <v>0.88200000000000001</v>
      </c>
      <c r="L1081" s="1"/>
    </row>
    <row r="1082" spans="1:12" x14ac:dyDescent="0.25">
      <c r="A1082" s="30" t="s">
        <v>23</v>
      </c>
      <c r="B1082" s="40"/>
      <c r="C1082" s="31"/>
      <c r="D1082" s="163"/>
      <c r="E1082" s="163"/>
      <c r="F1082" s="32">
        <v>41989</v>
      </c>
      <c r="G1082" s="46">
        <f t="shared" si="28"/>
        <v>-12.684724592329665</v>
      </c>
      <c r="H1082" s="37">
        <f>+H1081+(J1082-H1081)/'IMP-ATH'!$D$2</f>
        <v>34.645623533047093</v>
      </c>
      <c r="I1082" s="38">
        <f>+I1081+(J1082-I1081)/'IMP-ATH'!$D$4</f>
        <v>27.074808350283405</v>
      </c>
      <c r="J1082" s="1"/>
      <c r="K1082" s="1"/>
      <c r="L1082" s="1"/>
    </row>
    <row r="1083" spans="1:12" x14ac:dyDescent="0.25">
      <c r="A1083" s="30" t="s">
        <v>59</v>
      </c>
      <c r="B1083" s="40"/>
      <c r="C1083" s="31"/>
      <c r="D1083" s="163"/>
      <c r="E1083" s="163"/>
      <c r="F1083" s="32">
        <v>41990</v>
      </c>
      <c r="G1083" s="46">
        <f t="shared" si="28"/>
        <v>-7.5708151827636883</v>
      </c>
      <c r="H1083" s="37">
        <f>+H1082+(J1083-H1082)/'IMP-ATH'!$D$2</f>
        <v>38.066105885468936</v>
      </c>
      <c r="I1083" s="38">
        <f>+I1082+(J1083-I1082)/'IMP-ATH'!$D$4</f>
        <v>27.825146246705227</v>
      </c>
      <c r="J1083" s="1">
        <v>58.588999999999999</v>
      </c>
      <c r="K1083" s="1">
        <v>0.85899999999999999</v>
      </c>
      <c r="L1083" s="1"/>
    </row>
    <row r="1084" spans="1:12" x14ac:dyDescent="0.25">
      <c r="A1084" s="30" t="s">
        <v>60</v>
      </c>
      <c r="B1084" s="40"/>
      <c r="C1084" s="31"/>
      <c r="D1084" s="163"/>
      <c r="E1084" s="163"/>
      <c r="F1084" s="32">
        <v>41991</v>
      </c>
      <c r="G1084" s="46">
        <f t="shared" si="28"/>
        <v>-10.240959638763709</v>
      </c>
      <c r="H1084" s="37">
        <f>+H1083+(J1084-H1083)/'IMP-ATH'!$D$2</f>
        <v>32.628090758973372</v>
      </c>
      <c r="I1084" s="38">
        <f>+I1083+(J1084-I1083)/'IMP-ATH'!$D$4</f>
        <v>27.162642764640818</v>
      </c>
      <c r="J1084" s="1"/>
      <c r="K1084" s="1"/>
      <c r="L1084" s="1"/>
    </row>
    <row r="1085" spans="1:12" x14ac:dyDescent="0.25">
      <c r="A1085" s="30" t="s">
        <v>61</v>
      </c>
      <c r="B1085" s="40"/>
      <c r="C1085" s="31"/>
      <c r="D1085" s="163"/>
      <c r="E1085" s="163"/>
      <c r="F1085" s="32">
        <v>41992</v>
      </c>
      <c r="G1085" s="46">
        <f t="shared" si="28"/>
        <v>-5.4654479943325533</v>
      </c>
      <c r="H1085" s="37">
        <f>+H1084+(J1085-H1084)/'IMP-ATH'!$D$2</f>
        <v>36.688934936262889</v>
      </c>
      <c r="I1085" s="38">
        <f>+I1084+(J1085-I1084)/'IMP-ATH'!$D$4</f>
        <v>27.96957984167318</v>
      </c>
      <c r="J1085" s="1">
        <v>61.054000000000002</v>
      </c>
      <c r="K1085" s="1">
        <v>0.86899999999999999</v>
      </c>
      <c r="L1085" s="1"/>
    </row>
    <row r="1086" spans="1:12" x14ac:dyDescent="0.25">
      <c r="A1086" s="30" t="s">
        <v>62</v>
      </c>
      <c r="B1086" s="40"/>
      <c r="C1086" s="31"/>
      <c r="D1086" s="163"/>
      <c r="E1086" s="163"/>
      <c r="F1086" s="32">
        <v>41993</v>
      </c>
      <c r="G1086" s="46">
        <f t="shared" si="28"/>
        <v>-8.7193550945897087</v>
      </c>
      <c r="H1086" s="37">
        <f>+H1085+(J1086-H1085)/'IMP-ATH'!$D$2</f>
        <v>44.874801373939619</v>
      </c>
      <c r="I1086" s="38">
        <f>+I1085+(J1086-I1085)/'IMP-ATH'!$D$4</f>
        <v>29.54149460734763</v>
      </c>
      <c r="J1086" s="1">
        <v>93.99</v>
      </c>
      <c r="K1086" s="1">
        <v>0.94599999999999995</v>
      </c>
      <c r="L1086" s="1">
        <f>SUM(J1080:J1087)</f>
        <v>400.85200000000003</v>
      </c>
    </row>
    <row r="1087" spans="1:12" x14ac:dyDescent="0.25">
      <c r="A1087" s="30" t="s">
        <v>63</v>
      </c>
      <c r="B1087" s="40"/>
      <c r="C1087" s="31"/>
      <c r="D1087" s="163"/>
      <c r="E1087" s="163"/>
      <c r="F1087" s="32">
        <v>41994</v>
      </c>
      <c r="G1087" s="46">
        <f t="shared" si="28"/>
        <v>-15.333306766591988</v>
      </c>
      <c r="H1087" s="37">
        <f>+H1086+(J1087-H1086)/'IMP-ATH'!$D$2</f>
        <v>38.464115463376814</v>
      </c>
      <c r="I1087" s="38">
        <f>+I1086+(J1087-I1086)/'IMP-ATH'!$D$4</f>
        <v>28.838125688125068</v>
      </c>
      <c r="J1087" s="1"/>
      <c r="K1087" s="1"/>
      <c r="L1087" s="1"/>
    </row>
    <row r="1088" spans="1:12" x14ac:dyDescent="0.25">
      <c r="A1088" s="30" t="s">
        <v>58</v>
      </c>
      <c r="B1088" s="40"/>
      <c r="C1088" s="31"/>
      <c r="D1088" s="163"/>
      <c r="E1088" s="163"/>
      <c r="F1088" s="32">
        <v>41995</v>
      </c>
      <c r="G1088" s="46">
        <f t="shared" si="28"/>
        <v>-9.625989775251746</v>
      </c>
      <c r="H1088" s="37">
        <f>+H1087+(J1088-H1087)/'IMP-ATH'!$D$2</f>
        <v>41.651670397180126</v>
      </c>
      <c r="I1088" s="38">
        <f>+I1087+(J1088-I1087)/'IMP-ATH'!$D$4</f>
        <v>29.598575076503042</v>
      </c>
      <c r="J1088" s="1">
        <v>60.777000000000001</v>
      </c>
      <c r="K1088" s="1">
        <v>0.94899999999999995</v>
      </c>
      <c r="L1088" s="1"/>
    </row>
    <row r="1089" spans="1:12" x14ac:dyDescent="0.25">
      <c r="A1089" s="30" t="s">
        <v>23</v>
      </c>
      <c r="B1089" s="40"/>
      <c r="C1089" s="31"/>
      <c r="D1089" s="163"/>
      <c r="E1089" s="163"/>
      <c r="F1089" s="32">
        <v>41996</v>
      </c>
      <c r="G1089" s="46">
        <f t="shared" si="28"/>
        <v>-12.053095320677084</v>
      </c>
      <c r="H1089" s="37">
        <f>+H1088+(J1089-H1088)/'IMP-ATH'!$D$2</f>
        <v>35.701431769011535</v>
      </c>
      <c r="I1089" s="38">
        <f>+I1088+(J1089-I1088)/'IMP-ATH'!$D$4</f>
        <v>28.893847098491065</v>
      </c>
      <c r="J1089" s="1"/>
      <c r="K1089" s="1"/>
      <c r="L1089" s="1"/>
    </row>
    <row r="1090" spans="1:12" x14ac:dyDescent="0.25">
      <c r="A1090" s="30" t="s">
        <v>59</v>
      </c>
      <c r="B1090" s="40"/>
      <c r="C1090" s="31"/>
      <c r="D1090" s="163"/>
      <c r="E1090" s="163"/>
      <c r="F1090" s="32">
        <v>41997</v>
      </c>
      <c r="G1090" s="46">
        <f t="shared" si="28"/>
        <v>-6.8075846705204697</v>
      </c>
      <c r="H1090" s="37">
        <f>+H1089+(J1090-H1089)/'IMP-ATH'!$D$2</f>
        <v>38.665655802009887</v>
      </c>
      <c r="I1090" s="38">
        <f>+I1089+(J1090-I1089)/'IMP-ATH'!$D$4</f>
        <v>29.549969786622231</v>
      </c>
      <c r="J1090" s="1">
        <v>56.451000000000001</v>
      </c>
      <c r="K1090" s="1">
        <v>0.93799999999999994</v>
      </c>
      <c r="L1090" s="1"/>
    </row>
    <row r="1091" spans="1:12" x14ac:dyDescent="0.25">
      <c r="A1091" s="30" t="s">
        <v>60</v>
      </c>
      <c r="B1091" s="40"/>
      <c r="C1091" s="31"/>
      <c r="D1091" s="163"/>
      <c r="E1091" s="163"/>
      <c r="F1091" s="32">
        <v>41998</v>
      </c>
      <c r="G1091" s="46">
        <f t="shared" si="28"/>
        <v>-9.1156860153876558</v>
      </c>
      <c r="H1091" s="37">
        <f>+H1090+(J1091-H1090)/'IMP-ATH'!$D$2</f>
        <v>43.401562116008471</v>
      </c>
      <c r="I1091" s="38">
        <f>+I1090+(J1091-I1090)/'IMP-ATH'!$D$4</f>
        <v>30.55632764884551</v>
      </c>
      <c r="J1091" s="1">
        <v>71.816999999999993</v>
      </c>
      <c r="K1091" s="1">
        <v>0.95799999999999996</v>
      </c>
      <c r="L1091" s="1"/>
    </row>
    <row r="1092" spans="1:12" x14ac:dyDescent="0.25">
      <c r="A1092" s="30" t="s">
        <v>61</v>
      </c>
      <c r="B1092" s="40"/>
      <c r="C1092" s="31"/>
      <c r="D1092" s="163"/>
      <c r="E1092" s="163"/>
      <c r="F1092" s="32">
        <v>41999</v>
      </c>
      <c r="G1092" s="46">
        <f t="shared" si="28"/>
        <v>-12.84523446716296</v>
      </c>
      <c r="H1092" s="37">
        <f>+H1091+(J1092-H1091)/'IMP-ATH'!$D$2</f>
        <v>46.063910385150116</v>
      </c>
      <c r="I1092" s="38">
        <f>+I1091+(J1092-I1091)/'IMP-ATH'!$D$4</f>
        <v>31.305891276253952</v>
      </c>
      <c r="J1092" s="1">
        <v>62.037999999999997</v>
      </c>
      <c r="K1092" s="1">
        <v>0.93799999999999994</v>
      </c>
      <c r="L1092" s="1"/>
    </row>
    <row r="1093" spans="1:12" x14ac:dyDescent="0.25">
      <c r="A1093" s="30" t="s">
        <v>62</v>
      </c>
      <c r="B1093" s="40"/>
      <c r="C1093" s="31"/>
      <c r="D1093" s="163"/>
      <c r="E1093" s="163"/>
      <c r="F1093" s="32">
        <v>42000</v>
      </c>
      <c r="G1093" s="46">
        <f t="shared" si="28"/>
        <v>-14.758019108896164</v>
      </c>
      <c r="H1093" s="37">
        <f>+H1092+(J1093-H1092)/'IMP-ATH'!$D$2</f>
        <v>47.865780330128672</v>
      </c>
      <c r="I1093" s="38">
        <f>+I1092+(J1093-I1092)/'IMP-ATH'!$D$4</f>
        <v>31.957584341105047</v>
      </c>
      <c r="J1093" s="1">
        <v>58.677</v>
      </c>
      <c r="K1093" s="1">
        <v>0.94599999999999995</v>
      </c>
      <c r="L1093" s="1">
        <f>SUM(J1087:J1094)</f>
        <v>378.38900000000007</v>
      </c>
    </row>
    <row r="1094" spans="1:12" x14ac:dyDescent="0.25">
      <c r="A1094" s="30" t="s">
        <v>63</v>
      </c>
      <c r="B1094" s="40"/>
      <c r="C1094" s="31"/>
      <c r="D1094" s="163"/>
      <c r="E1094" s="163"/>
      <c r="F1094" s="32">
        <v>42001</v>
      </c>
      <c r="G1094" s="46">
        <f t="shared" si="28"/>
        <v>-15.908195989023625</v>
      </c>
      <c r="H1094" s="37">
        <f>+H1093+(J1094-H1093)/'IMP-ATH'!$D$2</f>
        <v>50.831954568681716</v>
      </c>
      <c r="I1094" s="38">
        <f>+I1093+(J1094-I1093)/'IMP-ATH'!$D$4</f>
        <v>32.830713285364453</v>
      </c>
      <c r="J1094" s="1">
        <v>68.629000000000005</v>
      </c>
      <c r="K1094" s="1">
        <v>0.92300000000000004</v>
      </c>
      <c r="L1094" s="1"/>
    </row>
    <row r="1095" spans="1:12" x14ac:dyDescent="0.25">
      <c r="A1095" s="30" t="s">
        <v>58</v>
      </c>
      <c r="B1095" s="40"/>
      <c r="C1095" s="31"/>
      <c r="D1095" s="163"/>
      <c r="E1095" s="163"/>
      <c r="F1095" s="32">
        <v>42002</v>
      </c>
      <c r="G1095" s="46">
        <f t="shared" si="28"/>
        <v>-18.001241283317263</v>
      </c>
      <c r="H1095" s="37">
        <f>+H1094+(J1095-H1094)/'IMP-ATH'!$D$2</f>
        <v>49.913103916012901</v>
      </c>
      <c r="I1095" s="38">
        <f>+I1094+(J1095-I1094)/'IMP-ATH'!$D$4</f>
        <v>33.106172492855777</v>
      </c>
      <c r="J1095" s="1">
        <v>44.4</v>
      </c>
      <c r="K1095" s="1">
        <v>0.89700000000000002</v>
      </c>
      <c r="L1095" s="1"/>
    </row>
    <row r="1096" spans="1:12" x14ac:dyDescent="0.25">
      <c r="A1096" s="30" t="s">
        <v>23</v>
      </c>
      <c r="B1096" s="40"/>
      <c r="C1096" s="31"/>
      <c r="D1096" s="163"/>
      <c r="E1096" s="163"/>
      <c r="F1096" s="32">
        <v>42003</v>
      </c>
      <c r="G1096" s="46">
        <f t="shared" si="28"/>
        <v>-16.806931423157124</v>
      </c>
      <c r="H1096" s="37">
        <f>+H1095+(J1096-H1095)/'IMP-ATH'!$D$2</f>
        <v>42.782660499439629</v>
      </c>
      <c r="I1096" s="38">
        <f>+I1095+(J1096-I1095)/'IMP-ATH'!$D$4</f>
        <v>32.317930290644924</v>
      </c>
      <c r="J1096" s="1"/>
      <c r="K1096" s="1"/>
      <c r="L1096" s="1"/>
    </row>
    <row r="1097" spans="1:12" x14ac:dyDescent="0.25">
      <c r="A1097" s="30" t="s">
        <v>59</v>
      </c>
      <c r="B1097" s="40"/>
      <c r="C1097" s="31"/>
      <c r="D1097" s="163"/>
      <c r="E1097" s="163"/>
      <c r="F1097" s="32">
        <v>42004</v>
      </c>
      <c r="G1097" s="46">
        <f t="shared" si="28"/>
        <v>-10.464730208794705</v>
      </c>
      <c r="H1097" s="37">
        <f>+H1096+(J1097-H1096)/'IMP-ATH'!$D$2</f>
        <v>55.9389947138054</v>
      </c>
      <c r="I1097" s="38">
        <f>+I1096+(J1097-I1096)/'IMP-ATH'!$D$4</f>
        <v>34.759812902772424</v>
      </c>
      <c r="J1097" s="1">
        <v>134.87700000000001</v>
      </c>
      <c r="K1097" s="1">
        <v>0.92600000000000005</v>
      </c>
      <c r="L1097" s="1"/>
    </row>
    <row r="1098" spans="1:12" x14ac:dyDescent="0.25">
      <c r="A1098" s="30" t="s">
        <v>60</v>
      </c>
      <c r="B1098" s="40"/>
      <c r="C1098" s="31"/>
      <c r="D1098" s="163"/>
      <c r="E1098" s="163"/>
      <c r="F1098" s="32">
        <v>42005</v>
      </c>
      <c r="G1098" s="46">
        <f t="shared" si="28"/>
        <v>-21.179181811032976</v>
      </c>
      <c r="H1098" s="37">
        <f>+H1097+(J1098-H1097)/'IMP-ATH'!$D$2</f>
        <v>47.947709754690344</v>
      </c>
      <c r="I1098" s="38">
        <f>+I1097+(J1098-I1097)/'IMP-ATH'!$D$4</f>
        <v>33.932198309849269</v>
      </c>
      <c r="J1098" s="1"/>
      <c r="K1098" s="1"/>
      <c r="L1098" s="1"/>
    </row>
    <row r="1099" spans="1:12" x14ac:dyDescent="0.25">
      <c r="A1099" s="30" t="s">
        <v>61</v>
      </c>
      <c r="B1099" s="40"/>
      <c r="C1099" s="31"/>
      <c r="D1099" s="163"/>
      <c r="E1099" s="163"/>
      <c r="F1099" s="32">
        <v>42006</v>
      </c>
      <c r="G1099" s="46">
        <f t="shared" si="28"/>
        <v>-14.015511444841074</v>
      </c>
      <c r="H1099" s="37">
        <f>+H1098+(J1099-H1098)/'IMP-ATH'!$D$2</f>
        <v>61.460179789734582</v>
      </c>
      <c r="I1099" s="38">
        <f>+I1098+(J1099-I1098)/'IMP-ATH'!$D$4</f>
        <v>36.517979302471907</v>
      </c>
      <c r="J1099" s="1">
        <v>142.535</v>
      </c>
      <c r="K1099" s="1">
        <v>0.95299999999999996</v>
      </c>
      <c r="L1099" s="1"/>
    </row>
    <row r="1100" spans="1:12" x14ac:dyDescent="0.25">
      <c r="A1100" s="30" t="s">
        <v>62</v>
      </c>
      <c r="B1100" s="40"/>
      <c r="C1100" s="31"/>
      <c r="D1100" s="163"/>
      <c r="E1100" s="163"/>
      <c r="F1100" s="32">
        <v>42007</v>
      </c>
      <c r="G1100" s="46">
        <f t="shared" si="28"/>
        <v>-24.942200487262674</v>
      </c>
      <c r="H1100" s="37">
        <f>+H1099+(J1100-H1099)/'IMP-ATH'!$D$2</f>
        <v>61.857868391201073</v>
      </c>
      <c r="I1100" s="38">
        <f>+I1099+(J1100-I1099)/'IMP-ATH'!$D$4</f>
        <v>37.178122652413052</v>
      </c>
      <c r="J1100" s="1">
        <v>64.244</v>
      </c>
      <c r="K1100" s="1">
        <v>0.96099999999999997</v>
      </c>
      <c r="L1100" s="1">
        <f>SUM(J1094:J1101)</f>
        <v>541.95100000000002</v>
      </c>
    </row>
    <row r="1101" spans="1:12" x14ac:dyDescent="0.25">
      <c r="A1101" s="30" t="s">
        <v>63</v>
      </c>
      <c r="B1101" s="40"/>
      <c r="C1101" s="31"/>
      <c r="D1101" s="163"/>
      <c r="E1101" s="163"/>
      <c r="F1101" s="32">
        <v>42008</v>
      </c>
      <c r="G1101" s="46">
        <f t="shared" si="28"/>
        <v>-24.679745738788021</v>
      </c>
      <c r="H1101" s="37">
        <f>+H1100+(J1101-H1100)/'IMP-ATH'!$D$2</f>
        <v>65.487601478172351</v>
      </c>
      <c r="I1101" s="38">
        <f>+I1100+(J1101-I1100)/'IMP-ATH'!$D$4</f>
        <v>38.370691160688935</v>
      </c>
      <c r="J1101" s="1">
        <v>87.266000000000005</v>
      </c>
      <c r="K1101" s="1">
        <v>0.93300000000000005</v>
      </c>
      <c r="L1101" s="1"/>
    </row>
    <row r="1102" spans="1:12" x14ac:dyDescent="0.25">
      <c r="A1102" s="30" t="s">
        <v>58</v>
      </c>
      <c r="B1102" s="40"/>
      <c r="C1102" s="31"/>
      <c r="D1102" s="163"/>
      <c r="E1102" s="163"/>
      <c r="F1102" s="32">
        <v>42009</v>
      </c>
      <c r="G1102" s="46">
        <f t="shared" si="28"/>
        <v>-27.116910317483416</v>
      </c>
      <c r="H1102" s="37">
        <f>+H1101+(J1102-H1101)/'IMP-ATH'!$D$2</f>
        <v>56.132229838433446</v>
      </c>
      <c r="I1102" s="38">
        <f>+I1101+(J1102-I1101)/'IMP-ATH'!$D$4</f>
        <v>37.457103275910626</v>
      </c>
      <c r="J1102" s="1"/>
      <c r="K1102" s="1"/>
      <c r="L1102" s="1"/>
    </row>
    <row r="1103" spans="1:12" x14ac:dyDescent="0.25">
      <c r="A1103" s="30" t="s">
        <v>23</v>
      </c>
      <c r="B1103" s="40"/>
      <c r="C1103" s="31"/>
      <c r="D1103" s="163"/>
      <c r="E1103" s="163"/>
      <c r="F1103" s="32">
        <v>42010</v>
      </c>
      <c r="G1103" s="46">
        <f t="shared" si="28"/>
        <v>-18.67512656252282</v>
      </c>
      <c r="H1103" s="37">
        <f>+H1102+(J1103-H1102)/'IMP-ATH'!$D$2</f>
        <v>56.839625575800099</v>
      </c>
      <c r="I1103" s="38">
        <f>+I1102+(J1103-I1102)/'IMP-ATH'!$D$4</f>
        <v>38.019648436007991</v>
      </c>
      <c r="J1103" s="1">
        <v>61.084000000000003</v>
      </c>
      <c r="K1103" s="1">
        <v>0.92100000000000004</v>
      </c>
      <c r="L1103" s="1"/>
    </row>
    <row r="1104" spans="1:12" x14ac:dyDescent="0.25">
      <c r="A1104" s="30" t="s">
        <v>59</v>
      </c>
      <c r="B1104" s="40"/>
      <c r="C1104" s="31"/>
      <c r="D1104" s="163"/>
      <c r="E1104" s="163"/>
      <c r="F1104" s="32">
        <v>42011</v>
      </c>
      <c r="G1104" s="46">
        <f t="shared" si="28"/>
        <v>-18.819977139792108</v>
      </c>
      <c r="H1104" s="37">
        <f>+H1103+(J1104-H1103)/'IMP-ATH'!$D$2</f>
        <v>55.672107636400085</v>
      </c>
      <c r="I1104" s="38">
        <f>+I1103+(J1104-I1103)/'IMP-ATH'!$D$4</f>
        <v>38.27315680657923</v>
      </c>
      <c r="J1104" s="1">
        <v>48.667000000000002</v>
      </c>
      <c r="K1104" s="1">
        <v>0.88600000000000001</v>
      </c>
      <c r="L1104" s="1"/>
    </row>
    <row r="1105" spans="1:12" x14ac:dyDescent="0.25">
      <c r="A1105" s="30" t="s">
        <v>60</v>
      </c>
      <c r="B1105" s="40"/>
      <c r="C1105" s="31"/>
      <c r="D1105" s="163"/>
      <c r="E1105" s="163"/>
      <c r="F1105" s="32">
        <v>42012</v>
      </c>
      <c r="G1105" s="46">
        <f t="shared" si="28"/>
        <v>-17.398950829820855</v>
      </c>
      <c r="H1105" s="37">
        <f>+H1104+(J1105-H1104)/'IMP-ATH'!$D$2</f>
        <v>47.718949402628645</v>
      </c>
      <c r="I1105" s="38">
        <f>+I1104+(J1105-I1104)/'IMP-ATH'!$D$4</f>
        <v>37.361891168327347</v>
      </c>
      <c r="J1105" s="1"/>
      <c r="K1105" s="1"/>
      <c r="L1105" s="1"/>
    </row>
    <row r="1106" spans="1:12" x14ac:dyDescent="0.25">
      <c r="A1106" s="30" t="s">
        <v>61</v>
      </c>
      <c r="B1106" s="40"/>
      <c r="C1106" s="31"/>
      <c r="D1106" s="163"/>
      <c r="E1106" s="163"/>
      <c r="F1106" s="32">
        <v>42013</v>
      </c>
      <c r="G1106" s="46">
        <f t="shared" si="28"/>
        <v>-10.357058234301299</v>
      </c>
      <c r="H1106" s="37">
        <f>+H1105+(J1106-H1105)/'IMP-ATH'!$D$2</f>
        <v>45.606956630824556</v>
      </c>
      <c r="I1106" s="38">
        <f>+I1105+(J1106-I1105)/'IMP-ATH'!$D$4</f>
        <v>37.256488997652887</v>
      </c>
      <c r="J1106" s="1">
        <v>32.935000000000002</v>
      </c>
      <c r="K1106" s="1">
        <v>0.80200000000000005</v>
      </c>
      <c r="L1106" s="1"/>
    </row>
    <row r="1107" spans="1:12" x14ac:dyDescent="0.25">
      <c r="A1107" s="30" t="s">
        <v>62</v>
      </c>
      <c r="B1107" s="40"/>
      <c r="C1107" s="31"/>
      <c r="D1107" s="163"/>
      <c r="E1107" s="163"/>
      <c r="F1107" s="32">
        <v>42014</v>
      </c>
      <c r="G1107" s="46">
        <f t="shared" si="28"/>
        <v>-8.3504676331716681</v>
      </c>
      <c r="H1107" s="37">
        <f>+H1106+(J1107-H1106)/'IMP-ATH'!$D$2</f>
        <v>63.913391397849622</v>
      </c>
      <c r="I1107" s="38">
        <f>+I1106+(J1107-I1106)/'IMP-ATH'!$D$4</f>
        <v>40.506382116756392</v>
      </c>
      <c r="J1107" s="1">
        <v>173.75200000000001</v>
      </c>
      <c r="K1107" s="1">
        <v>0.76300000000000001</v>
      </c>
      <c r="L1107" s="1">
        <f>SUM(J1101:J1108)</f>
        <v>403.70400000000006</v>
      </c>
    </row>
    <row r="1108" spans="1:12" x14ac:dyDescent="0.25">
      <c r="A1108" s="30" t="s">
        <v>63</v>
      </c>
      <c r="B1108" s="40"/>
      <c r="C1108" s="31"/>
      <c r="D1108" s="163"/>
      <c r="E1108" s="163"/>
      <c r="F1108" s="32">
        <v>42015</v>
      </c>
      <c r="G1108" s="46">
        <f t="shared" si="28"/>
        <v>-23.407009281093231</v>
      </c>
      <c r="H1108" s="37">
        <f>+H1107+(J1108-H1107)/'IMP-ATH'!$D$2</f>
        <v>54.782906912442535</v>
      </c>
      <c r="I1108" s="38">
        <f>+I1107+(J1108-I1107)/'IMP-ATH'!$D$4</f>
        <v>39.54194444730981</v>
      </c>
      <c r="J1108" s="1"/>
      <c r="K1108" s="1"/>
      <c r="L1108" s="1"/>
    </row>
    <row r="1109" spans="1:12" x14ac:dyDescent="0.25">
      <c r="A1109" s="30" t="s">
        <v>58</v>
      </c>
      <c r="B1109" s="40"/>
      <c r="C1109" s="31"/>
      <c r="D1109" s="163"/>
      <c r="E1109" s="163"/>
      <c r="F1109" s="32">
        <v>42016</v>
      </c>
      <c r="G1109" s="46">
        <f t="shared" si="28"/>
        <v>-15.240962465132725</v>
      </c>
      <c r="H1109" s="37">
        <f>+H1108+(J1109-H1108)/'IMP-ATH'!$D$2</f>
        <v>53.774205924950742</v>
      </c>
      <c r="I1109" s="38">
        <f>+I1108+(J1109-I1108)/'IMP-ATH'!$D$4</f>
        <v>39.736707674754811</v>
      </c>
      <c r="J1109" s="1">
        <v>47.722000000000001</v>
      </c>
      <c r="K1109" s="1">
        <v>0.92100000000000004</v>
      </c>
      <c r="L1109" s="1"/>
    </row>
    <row r="1110" spans="1:12" x14ac:dyDescent="0.25">
      <c r="A1110" s="30" t="s">
        <v>23</v>
      </c>
      <c r="B1110" s="40"/>
      <c r="C1110" s="31"/>
      <c r="D1110" s="163"/>
      <c r="E1110" s="163"/>
      <c r="F1110" s="32">
        <v>42017</v>
      </c>
      <c r="G1110" s="46">
        <f t="shared" si="28"/>
        <v>-14.037498250195931</v>
      </c>
      <c r="H1110" s="37">
        <f>+H1109+(J1110-H1109)/'IMP-ATH'!$D$2</f>
        <v>53.827033649957777</v>
      </c>
      <c r="I1110" s="38">
        <f>+I1109+(J1110-I1109)/'IMP-ATH'!$D$4</f>
        <v>40.079738444403503</v>
      </c>
      <c r="J1110" s="1">
        <v>54.143999999999998</v>
      </c>
      <c r="K1110" s="1">
        <v>0.88600000000000001</v>
      </c>
      <c r="L1110" s="1"/>
    </row>
    <row r="1111" spans="1:12" x14ac:dyDescent="0.25">
      <c r="A1111" s="30" t="s">
        <v>59</v>
      </c>
      <c r="B1111" s="40"/>
      <c r="C1111" s="31"/>
      <c r="D1111" s="163"/>
      <c r="E1111" s="163"/>
      <c r="F1111" s="32">
        <v>42018</v>
      </c>
      <c r="G1111" s="46">
        <f t="shared" si="28"/>
        <v>-13.747295205554273</v>
      </c>
      <c r="H1111" s="37">
        <f>+H1110+(J1111-H1110)/'IMP-ATH'!$D$2</f>
        <v>52.299743128535241</v>
      </c>
      <c r="I1111" s="38">
        <f>+I1110+(J1111-I1110)/'IMP-ATH'!$D$4</f>
        <v>40.152506576679613</v>
      </c>
      <c r="J1111" s="1">
        <v>43.136000000000003</v>
      </c>
      <c r="K1111" s="1">
        <v>0.89200000000000002</v>
      </c>
      <c r="L1111" s="1"/>
    </row>
    <row r="1112" spans="1:12" x14ac:dyDescent="0.25">
      <c r="A1112" s="30" t="s">
        <v>60</v>
      </c>
      <c r="B1112" s="40"/>
      <c r="C1112" s="31"/>
      <c r="D1112" s="163"/>
      <c r="E1112" s="163"/>
      <c r="F1112" s="32">
        <v>42019</v>
      </c>
      <c r="G1112" s="46">
        <f t="shared" si="28"/>
        <v>-12.147236551855627</v>
      </c>
      <c r="H1112" s="37">
        <f>+H1111+(J1112-H1111)/'IMP-ATH'!$D$2</f>
        <v>44.828351253030206</v>
      </c>
      <c r="I1112" s="38">
        <f>+I1111+(J1112-I1111)/'IMP-ATH'!$D$4</f>
        <v>39.196494515330102</v>
      </c>
      <c r="J1112" s="1"/>
      <c r="K1112" s="1"/>
      <c r="L1112" s="1"/>
    </row>
    <row r="1113" spans="1:12" x14ac:dyDescent="0.25">
      <c r="A1113" s="30" t="s">
        <v>61</v>
      </c>
      <c r="B1113" s="40"/>
      <c r="C1113" s="31"/>
      <c r="D1113" s="163"/>
      <c r="E1113" s="163"/>
      <c r="F1113" s="32">
        <v>42020</v>
      </c>
      <c r="G1113" s="46">
        <f t="shared" si="28"/>
        <v>-5.6318567377001045</v>
      </c>
      <c r="H1113" s="37">
        <f>+H1112+(J1113-H1112)/'IMP-ATH'!$D$2</f>
        <v>46.072158216883032</v>
      </c>
      <c r="I1113" s="38">
        <f>+I1112+(J1113-I1112)/'IMP-ATH'!$D$4</f>
        <v>39.53788750306034</v>
      </c>
      <c r="J1113" s="1">
        <v>53.534999999999997</v>
      </c>
      <c r="K1113" s="1">
        <v>0.89800000000000002</v>
      </c>
      <c r="L1113" s="1"/>
    </row>
    <row r="1114" spans="1:12" x14ac:dyDescent="0.25">
      <c r="A1114" s="30" t="s">
        <v>62</v>
      </c>
      <c r="B1114" s="40"/>
      <c r="C1114" s="31"/>
      <c r="D1114" s="163"/>
      <c r="E1114" s="163"/>
      <c r="F1114" s="32">
        <v>42021</v>
      </c>
      <c r="G1114" s="46">
        <f t="shared" si="28"/>
        <v>-6.5342707138226928</v>
      </c>
      <c r="H1114" s="37">
        <f>+H1113+(J1114-H1113)/'IMP-ATH'!$D$2</f>
        <v>39.490421328756888</v>
      </c>
      <c r="I1114" s="38">
        <f>+I1113+(J1114-I1113)/'IMP-ATH'!$D$4</f>
        <v>38.596509229177954</v>
      </c>
      <c r="J1114" s="1"/>
      <c r="K1114" s="1"/>
      <c r="L1114" s="1">
        <f>SUM(J1108:J1115)</f>
        <v>258.93799999999999</v>
      </c>
    </row>
    <row r="1115" spans="1:12" x14ac:dyDescent="0.25">
      <c r="A1115" s="30" t="s">
        <v>63</v>
      </c>
      <c r="B1115" s="40"/>
      <c r="C1115" s="31"/>
      <c r="D1115" s="163"/>
      <c r="E1115" s="163"/>
      <c r="F1115" s="32">
        <v>42022</v>
      </c>
      <c r="G1115" s="46">
        <f t="shared" si="28"/>
        <v>-0.89391209957893381</v>
      </c>
      <c r="H1115" s="37">
        <f>+H1114+(J1115-H1114)/'IMP-ATH'!$D$2</f>
        <v>42.477646853220193</v>
      </c>
      <c r="I1115" s="38">
        <f>+I1114+(J1115-I1114)/'IMP-ATH'!$D$4</f>
        <v>39.115663771340387</v>
      </c>
      <c r="J1115" s="1">
        <v>60.401000000000003</v>
      </c>
      <c r="K1115" s="1">
        <v>0.86599999999999999</v>
      </c>
      <c r="L1115" s="1"/>
    </row>
    <row r="1116" spans="1:12" x14ac:dyDescent="0.25">
      <c r="A1116" s="30" t="s">
        <v>58</v>
      </c>
      <c r="B1116" s="40"/>
      <c r="C1116" s="31"/>
      <c r="D1116" s="163"/>
      <c r="E1116" s="163"/>
      <c r="F1116" s="32">
        <v>42023</v>
      </c>
      <c r="G1116" s="46">
        <f t="shared" si="28"/>
        <v>-3.3619830818798064</v>
      </c>
      <c r="H1116" s="37">
        <f>+H1115+(J1116-H1115)/'IMP-ATH'!$D$2</f>
        <v>44.187697302760164</v>
      </c>
      <c r="I1116" s="38">
        <f>+I1115+(J1116-I1115)/'IMP-ATH'!$D$4</f>
        <v>39.480719395832281</v>
      </c>
      <c r="J1116" s="1">
        <v>54.448</v>
      </c>
      <c r="K1116" s="1">
        <v>0.89200000000000002</v>
      </c>
      <c r="L1116" s="1"/>
    </row>
    <row r="1117" spans="1:12" x14ac:dyDescent="0.25">
      <c r="A1117" s="30" t="s">
        <v>23</v>
      </c>
      <c r="B1117" s="40"/>
      <c r="C1117" s="31"/>
      <c r="D1117" s="163"/>
      <c r="E1117" s="163"/>
      <c r="F1117" s="32">
        <v>42024</v>
      </c>
      <c r="G1117" s="46">
        <f t="shared" si="28"/>
        <v>-4.7069779069278823</v>
      </c>
      <c r="H1117" s="37">
        <f>+H1116+(J1117-H1116)/'IMP-ATH'!$D$2</f>
        <v>37.87516911665157</v>
      </c>
      <c r="I1117" s="38">
        <f>+I1116+(J1117-I1116)/'IMP-ATH'!$D$4</f>
        <v>38.540702267360082</v>
      </c>
      <c r="J1117" s="1"/>
      <c r="K1117" s="1"/>
      <c r="L1117" s="1"/>
    </row>
    <row r="1118" spans="1:12" x14ac:dyDescent="0.25">
      <c r="A1118" s="30" t="s">
        <v>59</v>
      </c>
      <c r="B1118" s="40"/>
      <c r="C1118" s="31"/>
      <c r="D1118" s="163"/>
      <c r="E1118" s="163"/>
      <c r="F1118" s="32">
        <v>42025</v>
      </c>
      <c r="G1118" s="46">
        <f t="shared" si="28"/>
        <v>0.66553315070851227</v>
      </c>
      <c r="H1118" s="37">
        <f>+H1117+(J1118-H1117)/'IMP-ATH'!$D$2</f>
        <v>32.464430671415634</v>
      </c>
      <c r="I1118" s="38">
        <f>+I1117+(J1118-I1117)/'IMP-ATH'!$D$4</f>
        <v>37.623066499089603</v>
      </c>
      <c r="J1118" s="1"/>
      <c r="K1118" s="1"/>
      <c r="L1118" s="1"/>
    </row>
    <row r="1119" spans="1:12" x14ac:dyDescent="0.25">
      <c r="A1119" s="30" t="s">
        <v>60</v>
      </c>
      <c r="B1119" s="40"/>
      <c r="C1119" s="31"/>
      <c r="D1119" s="163"/>
      <c r="E1119" s="163"/>
      <c r="F1119" s="32">
        <v>42026</v>
      </c>
      <c r="G1119" s="46">
        <f t="shared" si="28"/>
        <v>5.1586358276739688</v>
      </c>
      <c r="H1119" s="37">
        <f>+H1118+(J1119-H1118)/'IMP-ATH'!$D$2</f>
        <v>27.826654861213399</v>
      </c>
      <c r="I1119" s="38">
        <f>+I1118+(J1119-I1118)/'IMP-ATH'!$D$4</f>
        <v>36.72727920149223</v>
      </c>
      <c r="J1119" s="1"/>
      <c r="K1119" s="1"/>
      <c r="L1119" s="1"/>
    </row>
    <row r="1120" spans="1:12" x14ac:dyDescent="0.25">
      <c r="A1120" s="30" t="s">
        <v>61</v>
      </c>
      <c r="B1120" s="40"/>
      <c r="C1120" s="31"/>
      <c r="D1120" s="163"/>
      <c r="E1120" s="163"/>
      <c r="F1120" s="32">
        <v>42027</v>
      </c>
      <c r="G1120" s="46">
        <f t="shared" si="28"/>
        <v>8.9006243402788314</v>
      </c>
      <c r="H1120" s="37">
        <f>+H1119+(J1120-H1119)/'IMP-ATH'!$D$2</f>
        <v>23.851418452468629</v>
      </c>
      <c r="I1120" s="38">
        <f>+I1119+(J1120-I1119)/'IMP-ATH'!$D$4</f>
        <v>35.852820172885274</v>
      </c>
      <c r="J1120" s="1"/>
      <c r="K1120" s="1"/>
      <c r="L1120" s="1"/>
    </row>
    <row r="1121" spans="1:12" x14ac:dyDescent="0.25">
      <c r="A1121" s="30" t="s">
        <v>62</v>
      </c>
      <c r="B1121" s="40"/>
      <c r="C1121" s="31"/>
      <c r="D1121" s="163"/>
      <c r="E1121" s="163"/>
      <c r="F1121" s="32">
        <v>42028</v>
      </c>
      <c r="G1121" s="46">
        <f t="shared" si="28"/>
        <v>12.001401720416645</v>
      </c>
      <c r="H1121" s="37">
        <f>+H1120+(J1121-H1120)/'IMP-ATH'!$D$2</f>
        <v>20.444072959258826</v>
      </c>
      <c r="I1121" s="38">
        <f>+I1120+(J1121-I1120)/'IMP-ATH'!$D$4</f>
        <v>34.999181597340389</v>
      </c>
      <c r="J1121" s="1"/>
      <c r="K1121" s="1"/>
      <c r="L1121" s="1">
        <f>SUM(J1115:J1122)</f>
        <v>114.849</v>
      </c>
    </row>
    <row r="1122" spans="1:12" x14ac:dyDescent="0.25">
      <c r="A1122" s="30" t="s">
        <v>63</v>
      </c>
      <c r="B1122" s="40"/>
      <c r="C1122" s="31"/>
      <c r="D1122" s="163"/>
      <c r="E1122" s="163"/>
      <c r="F1122" s="32">
        <v>42029</v>
      </c>
      <c r="G1122" s="46">
        <f t="shared" si="28"/>
        <v>14.555108638081563</v>
      </c>
      <c r="H1122" s="37">
        <f>+H1121+(J1122-H1121)/'IMP-ATH'!$D$2</f>
        <v>17.523491107936135</v>
      </c>
      <c r="I1122" s="38">
        <f>+I1121+(J1122-I1121)/'IMP-ATH'!$D$4</f>
        <v>34.165867749784667</v>
      </c>
      <c r="J1122" s="1"/>
      <c r="K1122" s="1"/>
      <c r="L1122" s="1"/>
    </row>
    <row r="1123" spans="1:12" x14ac:dyDescent="0.25">
      <c r="A1123" s="30" t="s">
        <v>58</v>
      </c>
      <c r="B1123" s="40"/>
      <c r="C1123" s="31"/>
      <c r="D1123" s="163"/>
      <c r="E1123" s="163"/>
      <c r="F1123" s="32">
        <v>42030</v>
      </c>
      <c r="G1123" s="46">
        <f t="shared" si="28"/>
        <v>16.642376641848532</v>
      </c>
      <c r="H1123" s="37">
        <f>+H1122+(J1123-H1122)/'IMP-ATH'!$D$2</f>
        <v>15.020135235373829</v>
      </c>
      <c r="I1123" s="38">
        <f>+I1122+(J1123-I1122)/'IMP-ATH'!$D$4</f>
        <v>33.352394708123128</v>
      </c>
      <c r="J1123" s="1"/>
      <c r="K1123" s="1"/>
      <c r="L1123" s="1"/>
    </row>
    <row r="1124" spans="1:12" x14ac:dyDescent="0.25">
      <c r="A1124" s="30" t="s">
        <v>23</v>
      </c>
      <c r="B1124" s="40"/>
      <c r="C1124" s="31"/>
      <c r="D1124" s="163"/>
      <c r="E1124" s="163"/>
      <c r="F1124" s="32">
        <v>42031</v>
      </c>
      <c r="G1124" s="46">
        <f t="shared" si="28"/>
        <v>18.3322594727493</v>
      </c>
      <c r="H1124" s="37">
        <f>+H1123+(J1124-H1123)/'IMP-ATH'!$D$2</f>
        <v>12.874401630320424</v>
      </c>
      <c r="I1124" s="38">
        <f>+I1123+(J1124-I1123)/'IMP-ATH'!$D$4</f>
        <v>32.558290072215435</v>
      </c>
      <c r="J1124" s="1"/>
      <c r="K1124" s="1"/>
      <c r="L1124" s="1"/>
    </row>
    <row r="1125" spans="1:12" x14ac:dyDescent="0.25">
      <c r="A1125" s="30" t="s">
        <v>59</v>
      </c>
      <c r="B1125" s="40"/>
      <c r="C1125" s="31"/>
      <c r="D1125" s="163"/>
      <c r="E1125" s="163"/>
      <c r="F1125" s="32">
        <v>42032</v>
      </c>
      <c r="G1125" s="46">
        <f t="shared" si="28"/>
        <v>19.683888441895011</v>
      </c>
      <c r="H1125" s="37">
        <f>+H1124+(J1125-H1124)/'IMP-ATH'!$D$2</f>
        <v>11.035201397417506</v>
      </c>
      <c r="I1125" s="38">
        <f>+I1124+(J1125-I1124)/'IMP-ATH'!$D$4</f>
        <v>31.78309268954364</v>
      </c>
      <c r="J1125" s="1"/>
      <c r="K1125" s="1"/>
      <c r="L1125" s="1"/>
    </row>
    <row r="1126" spans="1:12" x14ac:dyDescent="0.25">
      <c r="A1126" s="30" t="s">
        <v>60</v>
      </c>
      <c r="B1126" s="40"/>
      <c r="C1126" s="31"/>
      <c r="D1126" s="163"/>
      <c r="E1126" s="163"/>
      <c r="F1126" s="32">
        <v>42033</v>
      </c>
      <c r="G1126" s="46">
        <f t="shared" si="28"/>
        <v>20.747891292126134</v>
      </c>
      <c r="H1126" s="37">
        <f>+H1125+(J1126-H1125)/'IMP-ATH'!$D$2</f>
        <v>9.4587440549292907</v>
      </c>
      <c r="I1126" s="38">
        <f>+I1125+(J1126-I1125)/'IMP-ATH'!$D$4</f>
        <v>31.026352387411649</v>
      </c>
      <c r="J1126" s="1"/>
      <c r="K1126" s="1"/>
      <c r="L1126" s="1"/>
    </row>
    <row r="1127" spans="1:12" x14ac:dyDescent="0.25">
      <c r="A1127" s="30" t="s">
        <v>61</v>
      </c>
      <c r="B1127" s="40"/>
      <c r="C1127" s="31"/>
      <c r="D1127" s="163"/>
      <c r="E1127" s="163"/>
      <c r="F1127" s="32">
        <v>42034</v>
      </c>
      <c r="G1127" s="46">
        <f t="shared" si="28"/>
        <v>21.567608332482358</v>
      </c>
      <c r="H1127" s="37">
        <f>+H1126+(J1127-H1126)/'IMP-ATH'!$D$2</f>
        <v>8.1074949042251063</v>
      </c>
      <c r="I1127" s="38">
        <f>+I1126+(J1127-I1126)/'IMP-ATH'!$D$4</f>
        <v>30.287629711520896</v>
      </c>
      <c r="J1127" s="1"/>
      <c r="K1127" s="1"/>
      <c r="L1127" s="1"/>
    </row>
    <row r="1128" spans="1:12" x14ac:dyDescent="0.25">
      <c r="A1128" s="30" t="s">
        <v>62</v>
      </c>
      <c r="B1128" s="40"/>
      <c r="C1128" s="31"/>
      <c r="D1128" s="163"/>
      <c r="E1128" s="163"/>
      <c r="F1128" s="32">
        <v>42035</v>
      </c>
      <c r="G1128" s="46">
        <f t="shared" si="28"/>
        <v>22.18013480729579</v>
      </c>
      <c r="H1128" s="37">
        <f>+H1127+(J1128-H1127)/'IMP-ATH'!$D$2</f>
        <v>6.9492813464786627</v>
      </c>
      <c r="I1128" s="38">
        <f>+I1127+(J1128-I1127)/'IMP-ATH'!$D$4</f>
        <v>29.566495670770397</v>
      </c>
      <c r="J1128" s="1"/>
      <c r="K1128" s="1"/>
      <c r="L1128" s="1">
        <f>SUM(J1122:J1129)</f>
        <v>0</v>
      </c>
    </row>
    <row r="1129" spans="1:12" x14ac:dyDescent="0.25">
      <c r="A1129" s="30" t="s">
        <v>63</v>
      </c>
      <c r="B1129" s="40"/>
      <c r="C1129" s="31"/>
      <c r="D1129" s="163"/>
      <c r="E1129" s="163"/>
      <c r="F1129" s="32">
        <v>42036</v>
      </c>
      <c r="G1129" s="46">
        <f t="shared" si="28"/>
        <v>22.617214324291734</v>
      </c>
      <c r="H1129" s="37">
        <f>+H1128+(J1129-H1128)/'IMP-ATH'!$D$2</f>
        <v>5.9565268684102826</v>
      </c>
      <c r="I1129" s="38">
        <f>+I1128+(J1129-I1128)/'IMP-ATH'!$D$4</f>
        <v>28.862531488133008</v>
      </c>
      <c r="J1129" s="1"/>
      <c r="K1129" s="1"/>
      <c r="L1129" s="1"/>
    </row>
    <row r="1130" spans="1:12" x14ac:dyDescent="0.25">
      <c r="A1130" s="30" t="s">
        <v>58</v>
      </c>
      <c r="B1130" s="40"/>
      <c r="C1130" s="31"/>
      <c r="D1130" s="163"/>
      <c r="E1130" s="163"/>
      <c r="F1130" s="32">
        <v>42037</v>
      </c>
      <c r="G1130" s="46">
        <f t="shared" si="28"/>
        <v>22.906004619722726</v>
      </c>
      <c r="H1130" s="37">
        <f>+H1129+(J1130-H1129)/'IMP-ATH'!$D$2</f>
        <v>5.1055944586373849</v>
      </c>
      <c r="I1130" s="38">
        <f>+I1129+(J1130-I1129)/'IMP-ATH'!$D$4</f>
        <v>28.175328357463176</v>
      </c>
      <c r="J1130" s="1"/>
      <c r="K1130" s="1"/>
      <c r="L1130" s="1"/>
    </row>
    <row r="1131" spans="1:12" x14ac:dyDescent="0.25">
      <c r="A1131" s="30" t="s">
        <v>23</v>
      </c>
      <c r="B1131" s="40"/>
      <c r="C1131" s="31"/>
      <c r="D1131" s="163"/>
      <c r="E1131" s="163"/>
      <c r="F1131" s="32">
        <v>42038</v>
      </c>
      <c r="G1131" s="46">
        <f t="shared" si="28"/>
        <v>23.069733898825792</v>
      </c>
      <c r="H1131" s="37">
        <f>+H1130+(J1131-H1130)/'IMP-ATH'!$D$2</f>
        <v>4.3762238216891873</v>
      </c>
      <c r="I1131" s="38">
        <f>+I1130+(J1131-I1130)/'IMP-ATH'!$D$4</f>
        <v>27.504487206095003</v>
      </c>
      <c r="J1131" s="1"/>
      <c r="K1131" s="1"/>
      <c r="L1131" s="1"/>
    </row>
    <row r="1132" spans="1:12" x14ac:dyDescent="0.25">
      <c r="A1132" s="30" t="s">
        <v>59</v>
      </c>
      <c r="B1132" s="40"/>
      <c r="C1132" s="31"/>
      <c r="D1132" s="163"/>
      <c r="E1132" s="163"/>
      <c r="F1132" s="32">
        <v>42039</v>
      </c>
      <c r="G1132" s="46">
        <f t="shared" si="28"/>
        <v>23.128263384405816</v>
      </c>
      <c r="H1132" s="37">
        <f>+H1131+(J1132-H1131)/'IMP-ATH'!$D$2</f>
        <v>10.547906132876447</v>
      </c>
      <c r="I1132" s="38">
        <f>+I1131+(J1132-I1131)/'IMP-ATH'!$D$4</f>
        <v>27.982427986902266</v>
      </c>
      <c r="J1132" s="1">
        <v>47.578000000000003</v>
      </c>
      <c r="K1132" s="1">
        <v>0.751</v>
      </c>
      <c r="L1132" s="1"/>
    </row>
    <row r="1133" spans="1:12" x14ac:dyDescent="0.25">
      <c r="A1133" s="30" t="s">
        <v>60</v>
      </c>
      <c r="B1133" s="40"/>
      <c r="C1133" s="31"/>
      <c r="D1133" s="163"/>
      <c r="E1133" s="163"/>
      <c r="F1133" s="32">
        <v>42040</v>
      </c>
      <c r="G1133" s="46">
        <f t="shared" si="28"/>
        <v>17.434521854025817</v>
      </c>
      <c r="H1133" s="37">
        <f>+H1132+(J1133-H1132)/'IMP-ATH'!$D$2</f>
        <v>15.518633828179812</v>
      </c>
      <c r="I1133" s="38">
        <f>+I1132+(J1133-I1132)/'IMP-ATH'!$D$4</f>
        <v>28.395774939595068</v>
      </c>
      <c r="J1133" s="1">
        <v>45.343000000000004</v>
      </c>
      <c r="K1133" s="1">
        <v>0.80700000000000005</v>
      </c>
      <c r="L1133" s="1"/>
    </row>
    <row r="1134" spans="1:12" x14ac:dyDescent="0.25">
      <c r="A1134" s="30" t="s">
        <v>61</v>
      </c>
      <c r="B1134" s="40"/>
      <c r="C1134" s="31"/>
      <c r="D1134" s="163"/>
      <c r="E1134" s="163"/>
      <c r="F1134" s="32">
        <v>42041</v>
      </c>
      <c r="G1134" s="46">
        <f t="shared" si="28"/>
        <v>12.877141111415256</v>
      </c>
      <c r="H1134" s="37">
        <f>+H1133+(J1134-H1133)/'IMP-ATH'!$D$2</f>
        <v>24.04897185272555</v>
      </c>
      <c r="I1134" s="38">
        <f>+I1133+(J1134-I1133)/'IMP-ATH'!$D$4</f>
        <v>29.510899345795185</v>
      </c>
      <c r="J1134" s="1">
        <v>75.230999999999995</v>
      </c>
      <c r="K1134" s="1">
        <v>0.80400000000000005</v>
      </c>
      <c r="L1134" s="1"/>
    </row>
    <row r="1135" spans="1:12" x14ac:dyDescent="0.25">
      <c r="A1135" s="30" t="s">
        <v>62</v>
      </c>
      <c r="B1135" s="40"/>
      <c r="C1135" s="31"/>
      <c r="D1135" s="163"/>
      <c r="E1135" s="163"/>
      <c r="F1135" s="32">
        <v>42042</v>
      </c>
      <c r="G1135" s="46">
        <f t="shared" si="28"/>
        <v>5.4619274930696342</v>
      </c>
      <c r="H1135" s="37">
        <f>+H1134+(J1135-H1134)/'IMP-ATH'!$D$2</f>
        <v>28.982118730907615</v>
      </c>
      <c r="I1135" s="38">
        <f>+I1134+(J1135-I1134)/'IMP-ATH'!$D$4</f>
        <v>30.203044599466729</v>
      </c>
      <c r="J1135" s="1">
        <v>58.581000000000003</v>
      </c>
      <c r="K1135" s="1">
        <v>0.83299999999999996</v>
      </c>
      <c r="L1135" s="1">
        <f>SUM(J1129:J1136)</f>
        <v>226.733</v>
      </c>
    </row>
    <row r="1136" spans="1:12" x14ac:dyDescent="0.25">
      <c r="A1136" s="30" t="s">
        <v>63</v>
      </c>
      <c r="B1136" s="40"/>
      <c r="C1136" s="31"/>
      <c r="D1136" s="163"/>
      <c r="E1136" s="163"/>
      <c r="F1136" s="32">
        <v>42043</v>
      </c>
      <c r="G1136" s="46">
        <f t="shared" si="28"/>
        <v>1.2209258685591138</v>
      </c>
      <c r="H1136" s="37">
        <f>+H1135+(J1136-H1135)/'IMP-ATH'!$D$2</f>
        <v>24.841816055063671</v>
      </c>
      <c r="I1136" s="38">
        <f>+I1135+(J1136-I1135)/'IMP-ATH'!$D$4</f>
        <v>29.483924489955616</v>
      </c>
      <c r="J1136" s="1"/>
      <c r="K1136" s="1"/>
      <c r="L1136" s="1"/>
    </row>
    <row r="1137" spans="1:12" x14ac:dyDescent="0.25">
      <c r="A1137" s="30" t="s">
        <v>58</v>
      </c>
      <c r="B1137" s="40"/>
      <c r="C1137" s="31"/>
      <c r="D1137" s="163"/>
      <c r="E1137" s="163"/>
      <c r="F1137" s="32">
        <v>42044</v>
      </c>
      <c r="G1137" s="46">
        <f t="shared" si="28"/>
        <v>4.642108434891945</v>
      </c>
      <c r="H1137" s="37">
        <f>+H1136+(J1137-H1136)/'IMP-ATH'!$D$2</f>
        <v>30.259985190054575</v>
      </c>
      <c r="I1137" s="38">
        <f>+I1136+(J1137-I1136)/'IMP-ATH'!$D$4</f>
        <v>30.276426287813816</v>
      </c>
      <c r="J1137" s="1">
        <v>62.768999999999998</v>
      </c>
      <c r="K1137" s="1">
        <v>0.85399999999999998</v>
      </c>
      <c r="L1137" s="1"/>
    </row>
    <row r="1138" spans="1:12" x14ac:dyDescent="0.25">
      <c r="A1138" s="30" t="s">
        <v>23</v>
      </c>
      <c r="B1138" s="40"/>
      <c r="C1138" s="31"/>
      <c r="D1138" s="163"/>
      <c r="E1138" s="163"/>
      <c r="F1138" s="32">
        <v>42045</v>
      </c>
      <c r="G1138" s="46">
        <f t="shared" si="28"/>
        <v>1.6441097759241075E-2</v>
      </c>
      <c r="H1138" s="37">
        <f>+H1137+(J1138-H1137)/'IMP-ATH'!$D$2</f>
        <v>25.937130162903919</v>
      </c>
      <c r="I1138" s="38">
        <f>+I1137+(J1138-I1137)/'IMP-ATH'!$D$4</f>
        <v>29.55555899524682</v>
      </c>
      <c r="J1138" s="1"/>
      <c r="K1138" s="1"/>
      <c r="L1138" s="1"/>
    </row>
    <row r="1139" spans="1:12" x14ac:dyDescent="0.25">
      <c r="A1139" s="30" t="s">
        <v>59</v>
      </c>
      <c r="B1139" s="40"/>
      <c r="C1139" s="31"/>
      <c r="D1139" s="163"/>
      <c r="E1139" s="163"/>
      <c r="F1139" s="32">
        <v>42046</v>
      </c>
      <c r="G1139" s="46">
        <f t="shared" si="28"/>
        <v>3.6184288323429001</v>
      </c>
      <c r="H1139" s="37">
        <f>+H1138+(J1139-H1138)/'IMP-ATH'!$D$2</f>
        <v>29.25954013963193</v>
      </c>
      <c r="I1139" s="38">
        <f>+I1138+(J1139-I1138)/'IMP-ATH'!$D$4</f>
        <v>30.023140923931418</v>
      </c>
      <c r="J1139" s="1">
        <v>49.194000000000003</v>
      </c>
      <c r="K1139" s="1">
        <v>0.86099999999999999</v>
      </c>
      <c r="L1139" s="1"/>
    </row>
    <row r="1140" spans="1:12" x14ac:dyDescent="0.25">
      <c r="A1140" s="30" t="s">
        <v>60</v>
      </c>
      <c r="B1140" s="40"/>
      <c r="C1140" s="31"/>
      <c r="D1140" s="163"/>
      <c r="E1140" s="163"/>
      <c r="F1140" s="32">
        <v>42047</v>
      </c>
      <c r="G1140" s="46">
        <f t="shared" si="28"/>
        <v>0.76360078429948786</v>
      </c>
      <c r="H1140" s="37">
        <f>+H1139+(J1140-H1139)/'IMP-ATH'!$D$2</f>
        <v>25.079605833970227</v>
      </c>
      <c r="I1140" s="38">
        <f>+I1139+(J1140-I1139)/'IMP-ATH'!$D$4</f>
        <v>29.308304235266384</v>
      </c>
      <c r="J1140" s="1"/>
      <c r="K1140" s="1"/>
      <c r="L1140" s="1"/>
    </row>
    <row r="1141" spans="1:12" x14ac:dyDescent="0.25">
      <c r="A1141" s="30" t="s">
        <v>61</v>
      </c>
      <c r="B1141" s="40"/>
      <c r="C1141" s="31"/>
      <c r="D1141" s="163"/>
      <c r="E1141" s="163"/>
      <c r="F1141" s="32">
        <v>42048</v>
      </c>
      <c r="G1141" s="46">
        <f t="shared" ref="G1141:G1167" si="29">+I1140-H1140</f>
        <v>4.2286984012961568</v>
      </c>
      <c r="H1141" s="37">
        <f>+H1140+(J1141-H1140)/'IMP-ATH'!$D$2</f>
        <v>21.496805000545908</v>
      </c>
      <c r="I1141" s="38">
        <f>+I1140+(J1141-I1140)/'IMP-ATH'!$D$4</f>
        <v>28.610487467760041</v>
      </c>
      <c r="J1141" s="1"/>
      <c r="K1141" s="1"/>
      <c r="L1141" s="1"/>
    </row>
    <row r="1142" spans="1:12" x14ac:dyDescent="0.25">
      <c r="A1142" s="30" t="s">
        <v>62</v>
      </c>
      <c r="B1142" s="40"/>
      <c r="C1142" s="31"/>
      <c r="D1142" s="163"/>
      <c r="E1142" s="163"/>
      <c r="F1142" s="32">
        <v>42049</v>
      </c>
      <c r="G1142" s="46">
        <f t="shared" si="29"/>
        <v>7.113682467214133</v>
      </c>
      <c r="H1142" s="37">
        <f>+H1141+(J1142-H1141)/'IMP-ATH'!$D$2</f>
        <v>52.425975714753633</v>
      </c>
      <c r="I1142" s="38">
        <f>+I1141+(J1142-I1141)/'IMP-ATH'!$D$4</f>
        <v>33.595975861384801</v>
      </c>
      <c r="J1142" s="1">
        <v>238.001</v>
      </c>
      <c r="K1142" s="1">
        <v>0.74</v>
      </c>
      <c r="L1142" s="1">
        <f>SUM(J1136:J1143)</f>
        <v>372.87700000000001</v>
      </c>
    </row>
    <row r="1143" spans="1:12" x14ac:dyDescent="0.25">
      <c r="A1143" s="30" t="s">
        <v>63</v>
      </c>
      <c r="B1143" s="40"/>
      <c r="C1143" s="31"/>
      <c r="D1143" s="163"/>
      <c r="E1143" s="163"/>
      <c r="F1143" s="32">
        <v>42050</v>
      </c>
      <c r="G1143" s="46">
        <f t="shared" si="29"/>
        <v>-18.829999853368832</v>
      </c>
      <c r="H1143" s="37">
        <f>+H1142+(J1143-H1142)/'IMP-ATH'!$D$2</f>
        <v>48.209836326931686</v>
      </c>
      <c r="I1143" s="38">
        <f>+I1142+(J1143-I1142)/'IMP-ATH'!$D$4</f>
        <v>33.341619293256592</v>
      </c>
      <c r="J1143" s="1">
        <v>22.913</v>
      </c>
      <c r="K1143" s="1">
        <v>0.66800000000000004</v>
      </c>
      <c r="L1143" s="1"/>
    </row>
    <row r="1144" spans="1:12" x14ac:dyDescent="0.25">
      <c r="A1144" s="30" t="s">
        <v>58</v>
      </c>
      <c r="B1144" s="40"/>
      <c r="C1144" s="31"/>
      <c r="D1144" s="163"/>
      <c r="E1144" s="163"/>
      <c r="F1144" s="32">
        <v>42051</v>
      </c>
      <c r="G1144" s="46">
        <f t="shared" si="29"/>
        <v>-14.868217033675094</v>
      </c>
      <c r="H1144" s="37">
        <f>+H1143+(J1144-H1143)/'IMP-ATH'!$D$2</f>
        <v>48.484002565941445</v>
      </c>
      <c r="I1144" s="38">
        <f>+I1143+(J1144-I1143)/'IMP-ATH'!$D$4</f>
        <v>33.741318833893338</v>
      </c>
      <c r="J1144" s="1">
        <v>50.128999999999998</v>
      </c>
      <c r="K1144" s="1">
        <v>0.876</v>
      </c>
      <c r="L1144" s="1"/>
    </row>
    <row r="1145" spans="1:12" x14ac:dyDescent="0.25">
      <c r="A1145" s="30" t="s">
        <v>23</v>
      </c>
      <c r="B1145" s="40"/>
      <c r="C1145" s="31"/>
      <c r="D1145" s="163"/>
      <c r="E1145" s="163"/>
      <c r="F1145" s="32">
        <v>42052</v>
      </c>
      <c r="G1145" s="46">
        <f t="shared" si="29"/>
        <v>-14.742683732048107</v>
      </c>
      <c r="H1145" s="37">
        <f>+H1144+(J1145-H1144)/'IMP-ATH'!$D$2</f>
        <v>47.227430770806954</v>
      </c>
      <c r="I1145" s="38">
        <f>+I1144+(J1145-I1144)/'IMP-ATH'!$D$4</f>
        <v>33.882906480705401</v>
      </c>
      <c r="J1145" s="1">
        <v>39.688000000000002</v>
      </c>
      <c r="K1145" s="1">
        <v>0.85599999999999998</v>
      </c>
      <c r="L1145" s="1"/>
    </row>
    <row r="1146" spans="1:12" x14ac:dyDescent="0.25">
      <c r="A1146" s="30" t="s">
        <v>59</v>
      </c>
      <c r="B1146" s="40"/>
      <c r="C1146" s="31"/>
      <c r="D1146" s="163"/>
      <c r="E1146" s="163"/>
      <c r="F1146" s="32">
        <v>42053</v>
      </c>
      <c r="G1146" s="46">
        <f t="shared" si="29"/>
        <v>-13.344524290101553</v>
      </c>
      <c r="H1146" s="37">
        <f>+H1145+(J1146-H1145)/'IMP-ATH'!$D$2</f>
        <v>40.480654946405963</v>
      </c>
      <c r="I1146" s="38">
        <f>+I1145+(J1146-I1145)/'IMP-ATH'!$D$4</f>
        <v>33.076170612117174</v>
      </c>
      <c r="J1146" s="1"/>
      <c r="K1146" s="1"/>
      <c r="L1146" s="1"/>
    </row>
    <row r="1147" spans="1:12" x14ac:dyDescent="0.25">
      <c r="A1147" s="30" t="s">
        <v>60</v>
      </c>
      <c r="B1147" s="40"/>
      <c r="C1147" s="31"/>
      <c r="D1147" s="163"/>
      <c r="E1147" s="163"/>
      <c r="F1147" s="32">
        <v>42054</v>
      </c>
      <c r="G1147" s="46">
        <f t="shared" si="29"/>
        <v>-7.4044843342887887</v>
      </c>
      <c r="H1147" s="37">
        <f>+H1146+(J1147-H1146)/'IMP-ATH'!$D$2</f>
        <v>34.697704239776542</v>
      </c>
      <c r="I1147" s="38">
        <f>+I1146+(J1147-I1146)/'IMP-ATH'!$D$4</f>
        <v>32.2886427404001</v>
      </c>
      <c r="J1147" s="1"/>
      <c r="K1147" s="1"/>
      <c r="L1147" s="1"/>
    </row>
    <row r="1148" spans="1:12" x14ac:dyDescent="0.25">
      <c r="A1148" s="30" t="s">
        <v>61</v>
      </c>
      <c r="B1148" s="40"/>
      <c r="C1148" s="31"/>
      <c r="D1148" s="163"/>
      <c r="E1148" s="163"/>
      <c r="F1148" s="32">
        <v>42055</v>
      </c>
      <c r="G1148" s="46">
        <f t="shared" si="29"/>
        <v>-2.4090614993764419</v>
      </c>
      <c r="H1148" s="37">
        <f>+H1147+(J1148-H1147)/'IMP-ATH'!$D$2</f>
        <v>36.843889348379889</v>
      </c>
      <c r="I1148" s="38">
        <f>+I1147+(J1148-I1147)/'IMP-ATH'!$D$4</f>
        <v>32.703698865628667</v>
      </c>
      <c r="J1148" s="1">
        <v>49.720999999999997</v>
      </c>
      <c r="K1148" s="1">
        <v>0.85399999999999998</v>
      </c>
      <c r="L1148" s="1"/>
    </row>
    <row r="1149" spans="1:12" x14ac:dyDescent="0.25">
      <c r="A1149" s="30" t="s">
        <v>62</v>
      </c>
      <c r="B1149" s="40"/>
      <c r="C1149" s="31"/>
      <c r="D1149" s="163"/>
      <c r="E1149" s="163"/>
      <c r="F1149" s="32">
        <v>42056</v>
      </c>
      <c r="G1149" s="46">
        <f t="shared" si="29"/>
        <v>-4.1401904827512226</v>
      </c>
      <c r="H1149" s="37">
        <f>+H1148+(J1149-H1148)/'IMP-ATH'!$D$2</f>
        <v>67.058190870039908</v>
      </c>
      <c r="I1149" s="38">
        <f>+I1148+(J1149-I1148)/'IMP-ATH'!$D$4</f>
        <v>37.837991749780365</v>
      </c>
      <c r="J1149" s="1">
        <v>248.34399999999999</v>
      </c>
      <c r="K1149" s="1">
        <v>0.83599999999999997</v>
      </c>
      <c r="L1149" s="1">
        <f>SUM(J1143:J1150)</f>
        <v>410.79499999999996</v>
      </c>
    </row>
    <row r="1150" spans="1:12" x14ac:dyDescent="0.25">
      <c r="A1150" s="30" t="s">
        <v>63</v>
      </c>
      <c r="B1150" s="40"/>
      <c r="C1150" s="31"/>
      <c r="D1150" s="163"/>
      <c r="E1150" s="163"/>
      <c r="F1150" s="32">
        <v>42057</v>
      </c>
      <c r="G1150" s="46">
        <f t="shared" si="29"/>
        <v>-29.220199120259544</v>
      </c>
      <c r="H1150" s="37">
        <f>+H1149+(J1150-H1149)/'IMP-ATH'!$D$2</f>
        <v>57.478449317177066</v>
      </c>
      <c r="I1150" s="38">
        <f>+I1149+(J1150-I1149)/'IMP-ATH'!$D$4</f>
        <v>36.937087184309405</v>
      </c>
      <c r="J1150" s="1"/>
      <c r="K1150" s="1"/>
      <c r="L1150" s="1"/>
    </row>
    <row r="1151" spans="1:12" x14ac:dyDescent="0.25">
      <c r="A1151" s="30" t="s">
        <v>58</v>
      </c>
      <c r="B1151" s="40"/>
      <c r="C1151" s="31"/>
      <c r="D1151" s="163"/>
      <c r="E1151" s="163"/>
      <c r="F1151" s="32">
        <v>42058</v>
      </c>
      <c r="G1151" s="46">
        <f t="shared" si="29"/>
        <v>-20.541362132867661</v>
      </c>
      <c r="H1151" s="37">
        <f>+H1150+(J1151-H1150)/'IMP-ATH'!$D$2</f>
        <v>49.267242271866053</v>
      </c>
      <c r="I1151" s="38">
        <f>+I1150+(J1151-I1150)/'IMP-ATH'!$D$4</f>
        <v>36.057632727540131</v>
      </c>
      <c r="J1151" s="1"/>
      <c r="K1151" s="1"/>
      <c r="L1151" s="1"/>
    </row>
    <row r="1152" spans="1:12" x14ac:dyDescent="0.25">
      <c r="A1152" s="30" t="s">
        <v>23</v>
      </c>
      <c r="B1152" s="40"/>
      <c r="C1152" s="31"/>
      <c r="D1152" s="163"/>
      <c r="E1152" s="163"/>
      <c r="F1152" s="32">
        <v>42059</v>
      </c>
      <c r="G1152" s="46">
        <f t="shared" si="29"/>
        <v>-13.209609544325922</v>
      </c>
      <c r="H1152" s="37">
        <f>+H1151+(J1152-H1151)/'IMP-ATH'!$D$2</f>
        <v>42.22906480445662</v>
      </c>
      <c r="I1152" s="38">
        <f>+I1151+(J1152-I1151)/'IMP-ATH'!$D$4</f>
        <v>35.199117662598702</v>
      </c>
      <c r="J1152" s="1"/>
      <c r="K1152" s="1"/>
      <c r="L1152" s="1"/>
    </row>
    <row r="1153" spans="1:12" x14ac:dyDescent="0.25">
      <c r="A1153" s="30" t="s">
        <v>59</v>
      </c>
      <c r="B1153" s="40"/>
      <c r="C1153" s="31"/>
      <c r="D1153" s="163"/>
      <c r="E1153" s="163"/>
      <c r="F1153" s="32">
        <v>42060</v>
      </c>
      <c r="G1153" s="46">
        <f t="shared" si="29"/>
        <v>-7.0299471418579174</v>
      </c>
      <c r="H1153" s="37">
        <f>+H1152+(J1153-H1152)/'IMP-ATH'!$D$2</f>
        <v>44.27462697524853</v>
      </c>
      <c r="I1153" s="38">
        <f>+I1152+(J1153-I1152)/'IMP-ATH'!$D$4</f>
        <v>35.707424384917779</v>
      </c>
      <c r="J1153" s="1">
        <v>56.548000000000002</v>
      </c>
      <c r="K1153" s="1">
        <v>0.84799999999999998</v>
      </c>
      <c r="L1153" s="1"/>
    </row>
    <row r="1154" spans="1:12" x14ac:dyDescent="0.25">
      <c r="A1154" s="30" t="s">
        <v>60</v>
      </c>
      <c r="B1154" s="40"/>
      <c r="C1154" s="31"/>
      <c r="D1154" s="163"/>
      <c r="E1154" s="163"/>
      <c r="F1154" s="32">
        <v>42061</v>
      </c>
      <c r="G1154" s="46">
        <f t="shared" si="29"/>
        <v>-8.5672025903307514</v>
      </c>
      <c r="H1154" s="37">
        <f>+H1153+(J1154-H1153)/'IMP-ATH'!$D$2</f>
        <v>37.949680264498738</v>
      </c>
      <c r="I1154" s="38">
        <f>+I1153+(J1154-I1153)/'IMP-ATH'!$D$4</f>
        <v>34.857247613848308</v>
      </c>
      <c r="J1154" s="1"/>
      <c r="K1154" s="1"/>
      <c r="L1154" s="1"/>
    </row>
    <row r="1155" spans="1:12" x14ac:dyDescent="0.25">
      <c r="A1155" s="30" t="s">
        <v>61</v>
      </c>
      <c r="B1155" s="40"/>
      <c r="C1155" s="31"/>
      <c r="D1155" s="163"/>
      <c r="E1155" s="163"/>
      <c r="F1155" s="32">
        <v>42062</v>
      </c>
      <c r="G1155" s="46">
        <f t="shared" si="29"/>
        <v>-3.09243265065043</v>
      </c>
      <c r="H1155" s="37">
        <f>+H1154+(J1155-H1154)/'IMP-ATH'!$D$2</f>
        <v>51.549297369570347</v>
      </c>
      <c r="I1155" s="38">
        <f>+I1154+(J1155-I1154)/'IMP-ATH'!$D$4</f>
        <v>37.197479813518584</v>
      </c>
      <c r="J1155" s="1">
        <v>133.14699999999999</v>
      </c>
      <c r="K1155" s="1">
        <v>0.84399999999999997</v>
      </c>
      <c r="L1155" s="1"/>
    </row>
    <row r="1156" spans="1:12" x14ac:dyDescent="0.25">
      <c r="A1156" s="30" t="s">
        <v>62</v>
      </c>
      <c r="B1156" s="40"/>
      <c r="C1156" s="31"/>
      <c r="D1156" s="163"/>
      <c r="E1156" s="163"/>
      <c r="F1156" s="32">
        <v>42063</v>
      </c>
      <c r="G1156" s="46">
        <f t="shared" si="29"/>
        <v>-14.351817556051763</v>
      </c>
      <c r="H1156" s="37">
        <f>+H1155+(J1156-H1155)/'IMP-ATH'!$D$2</f>
        <v>79.343112031060301</v>
      </c>
      <c r="I1156" s="38">
        <f>+I1155+(J1156-I1155)/'IMP-ATH'!$D$4</f>
        <v>42.171492198910997</v>
      </c>
      <c r="J1156" s="1">
        <v>246.10599999999999</v>
      </c>
      <c r="K1156" s="1">
        <v>0.82799999999999996</v>
      </c>
      <c r="L1156" s="1">
        <f>SUM(J1150:J1157)</f>
        <v>435.80099999999999</v>
      </c>
    </row>
    <row r="1157" spans="1:12" x14ac:dyDescent="0.25">
      <c r="A1157" s="30" t="s">
        <v>63</v>
      </c>
      <c r="B1157" s="40"/>
      <c r="C1157" s="31"/>
      <c r="D1157" s="163"/>
      <c r="E1157" s="163"/>
      <c r="F1157" s="32">
        <v>42064</v>
      </c>
      <c r="G1157" s="46">
        <f t="shared" si="29"/>
        <v>-37.171619832149304</v>
      </c>
      <c r="H1157" s="37">
        <f>+H1156+(J1157-H1156)/'IMP-ATH'!$D$2</f>
        <v>68.008381740908831</v>
      </c>
      <c r="I1157" s="38">
        <f>+I1156+(J1157-I1156)/'IMP-ATH'!$D$4</f>
        <v>41.167409051317875</v>
      </c>
      <c r="J1157" s="1"/>
      <c r="K1157" s="1"/>
      <c r="L1157" s="1"/>
    </row>
    <row r="1158" spans="1:12" x14ac:dyDescent="0.25">
      <c r="A1158" s="30" t="s">
        <v>58</v>
      </c>
      <c r="B1158" s="40"/>
      <c r="C1158" s="31"/>
      <c r="D1158" s="163"/>
      <c r="E1158" s="163"/>
      <c r="F1158" s="32">
        <v>42065</v>
      </c>
      <c r="G1158" s="46">
        <f t="shared" si="29"/>
        <v>-26.840972689590956</v>
      </c>
      <c r="H1158" s="37">
        <f>+H1157+(J1158-H1157)/'IMP-ATH'!$D$2</f>
        <v>65.474755777921857</v>
      </c>
      <c r="I1158" s="38">
        <f>+I1157+(J1158-I1157)/'IMP-ATH'!$D$4</f>
        <v>41.384208835810306</v>
      </c>
      <c r="J1158" s="1">
        <v>50.273000000000003</v>
      </c>
      <c r="K1158" s="1">
        <v>0.92100000000000004</v>
      </c>
      <c r="L1158" s="1"/>
    </row>
    <row r="1159" spans="1:12" x14ac:dyDescent="0.25">
      <c r="A1159" s="30" t="s">
        <v>23</v>
      </c>
      <c r="B1159" s="40"/>
      <c r="C1159" s="31"/>
      <c r="D1159" s="163"/>
      <c r="E1159" s="163"/>
      <c r="F1159" s="32">
        <v>42066</v>
      </c>
      <c r="G1159" s="46">
        <f t="shared" si="29"/>
        <v>-24.090546942111551</v>
      </c>
      <c r="H1159" s="37">
        <f>+H1158+(J1159-H1158)/'IMP-ATH'!$D$2</f>
        <v>56.121219238218735</v>
      </c>
      <c r="I1159" s="38">
        <f>+I1158+(J1159-I1158)/'IMP-ATH'!$D$4</f>
        <v>40.398870530195772</v>
      </c>
      <c r="J1159" s="1"/>
      <c r="K1159" s="1"/>
      <c r="L1159" s="1"/>
    </row>
    <row r="1160" spans="1:12" x14ac:dyDescent="0.25">
      <c r="A1160" s="30" t="s">
        <v>59</v>
      </c>
      <c r="B1160" s="40"/>
      <c r="C1160" s="31"/>
      <c r="D1160" s="163"/>
      <c r="E1160" s="163"/>
      <c r="F1160" s="32">
        <v>42067</v>
      </c>
      <c r="G1160" s="46">
        <f t="shared" si="29"/>
        <v>-15.722348708022963</v>
      </c>
      <c r="H1160" s="37">
        <f>+H1159+(J1160-H1159)/'IMP-ATH'!$D$2</f>
        <v>55.813473632758914</v>
      </c>
      <c r="I1160" s="38">
        <f>+I1159+(J1160-I1159)/'IMP-ATH'!$D$4</f>
        <v>40.721921231857777</v>
      </c>
      <c r="J1160" s="1">
        <v>53.966999999999999</v>
      </c>
      <c r="K1160" s="1">
        <v>0.84</v>
      </c>
      <c r="L1160" s="1"/>
    </row>
    <row r="1161" spans="1:12" x14ac:dyDescent="0.25">
      <c r="A1161" s="30" t="s">
        <v>60</v>
      </c>
      <c r="B1161" s="40"/>
      <c r="C1161" s="31"/>
      <c r="D1161" s="163"/>
      <c r="E1161" s="163"/>
      <c r="F1161" s="32">
        <v>42068</v>
      </c>
      <c r="G1161" s="46">
        <f t="shared" si="29"/>
        <v>-15.091552400901136</v>
      </c>
      <c r="H1161" s="37">
        <f>+H1160+(J1161-H1160)/'IMP-ATH'!$D$2</f>
        <v>47.840120256650501</v>
      </c>
      <c r="I1161" s="38">
        <f>+I1160+(J1161-I1160)/'IMP-ATH'!$D$4</f>
        <v>39.752351678718306</v>
      </c>
      <c r="J1161" s="1"/>
      <c r="K1161" s="1"/>
      <c r="L1161" s="1"/>
    </row>
    <row r="1162" spans="1:12" x14ac:dyDescent="0.25">
      <c r="A1162" s="30" t="s">
        <v>61</v>
      </c>
      <c r="B1162" s="40"/>
      <c r="C1162" s="31"/>
      <c r="D1162" s="163"/>
      <c r="E1162" s="163"/>
      <c r="F1162" s="32">
        <v>42069</v>
      </c>
      <c r="G1162" s="46">
        <f t="shared" si="29"/>
        <v>-8.0877685779321951</v>
      </c>
      <c r="H1162" s="37">
        <f>+H1161+(J1162-H1161)/'IMP-ATH'!$D$2</f>
        <v>41.005817362843288</v>
      </c>
      <c r="I1162" s="38">
        <f>+I1161+(J1162-I1161)/'IMP-ATH'!$D$4</f>
        <v>38.805867114939296</v>
      </c>
      <c r="J1162" s="1"/>
      <c r="K1162" s="1"/>
      <c r="L1162" s="1"/>
    </row>
    <row r="1163" spans="1:12" x14ac:dyDescent="0.25">
      <c r="A1163" s="30" t="s">
        <v>62</v>
      </c>
      <c r="B1163" s="40"/>
      <c r="C1163" s="31"/>
      <c r="D1163" s="163"/>
      <c r="E1163" s="163"/>
      <c r="F1163" s="32">
        <v>42070</v>
      </c>
      <c r="G1163" s="46">
        <f t="shared" si="29"/>
        <v>-2.1999502479039919</v>
      </c>
      <c r="H1163" s="37">
        <f>+H1162+(J1163-H1162)/'IMP-ATH'!$D$2</f>
        <v>35.147843453865676</v>
      </c>
      <c r="I1163" s="38">
        <f>+I1162+(J1163-I1162)/'IMP-ATH'!$D$4</f>
        <v>37.881917897916935</v>
      </c>
      <c r="J1163" s="1"/>
      <c r="K1163" s="1"/>
      <c r="L1163" s="1">
        <f>SUM(J1157:J1164)</f>
        <v>104.24000000000001</v>
      </c>
    </row>
    <row r="1164" spans="1:12" x14ac:dyDescent="0.25">
      <c r="A1164" s="30" t="s">
        <v>63</v>
      </c>
      <c r="B1164" s="40"/>
      <c r="C1164" s="31"/>
      <c r="D1164" s="163"/>
      <c r="E1164" s="163"/>
      <c r="F1164" s="32">
        <v>42071</v>
      </c>
      <c r="G1164" s="46">
        <f t="shared" si="29"/>
        <v>2.7340744440512594</v>
      </c>
      <c r="H1164" s="37">
        <f>+H1163+(J1164-H1163)/'IMP-ATH'!$D$2</f>
        <v>30.126722960456291</v>
      </c>
      <c r="I1164" s="38">
        <f>+I1163+(J1164-I1163)/'IMP-ATH'!$D$4</f>
        <v>36.979967471776057</v>
      </c>
      <c r="J1164" s="1"/>
      <c r="K1164" s="1"/>
      <c r="L1164" s="1"/>
    </row>
    <row r="1165" spans="1:12" x14ac:dyDescent="0.25">
      <c r="A1165" s="30" t="s">
        <v>58</v>
      </c>
      <c r="B1165" s="40"/>
      <c r="C1165" s="31"/>
      <c r="D1165" s="163"/>
      <c r="E1165" s="163"/>
      <c r="F1165" s="32">
        <v>42072</v>
      </c>
      <c r="G1165" s="46">
        <f t="shared" si="29"/>
        <v>6.8532445113197653</v>
      </c>
      <c r="H1165" s="37">
        <f>+H1164+(J1165-H1164)/'IMP-ATH'!$D$2</f>
        <v>33.742476823248246</v>
      </c>
      <c r="I1165" s="38">
        <f>+I1164+(J1165-I1164)/'IMP-ATH'!$D$4</f>
        <v>37.419420627209959</v>
      </c>
      <c r="J1165" s="1">
        <v>55.436999999999998</v>
      </c>
      <c r="K1165" s="1">
        <v>0.86399999999999999</v>
      </c>
      <c r="L1165" s="1"/>
    </row>
    <row r="1166" spans="1:12" x14ac:dyDescent="0.25">
      <c r="A1166" s="30" t="s">
        <v>23</v>
      </c>
      <c r="B1166" s="40"/>
      <c r="C1166" s="31"/>
      <c r="D1166" s="163"/>
      <c r="E1166" s="163"/>
      <c r="F1166" s="32">
        <v>42073</v>
      </c>
      <c r="G1166" s="46">
        <f t="shared" si="29"/>
        <v>3.6769438039617128</v>
      </c>
      <c r="H1166" s="37">
        <f>+H1165+(J1166-H1165)/'IMP-ATH'!$D$2</f>
        <v>28.922122991355639</v>
      </c>
      <c r="I1166" s="38">
        <f>+I1165+(J1166-I1165)/'IMP-ATH'!$D$4</f>
        <v>36.52848204084782</v>
      </c>
      <c r="J1166" s="1"/>
      <c r="K1166" s="1"/>
      <c r="L1166" s="1"/>
    </row>
    <row r="1167" spans="1:12" x14ac:dyDescent="0.25">
      <c r="A1167" s="30" t="s">
        <v>59</v>
      </c>
      <c r="B1167" s="40"/>
      <c r="C1167" s="31"/>
      <c r="D1167" s="163"/>
      <c r="E1167" s="163"/>
      <c r="F1167" s="32">
        <v>42074</v>
      </c>
      <c r="G1167" s="46">
        <f t="shared" si="29"/>
        <v>7.6063590494921804</v>
      </c>
      <c r="H1167" s="37">
        <f>+H1166+(J1167-H1166)/'IMP-ATH'!$D$2</f>
        <v>32.772533992590546</v>
      </c>
      <c r="I1167" s="38">
        <f>+I1166+(J1167-I1166)/'IMP-ATH'!$D$4</f>
        <v>36.989113420827636</v>
      </c>
      <c r="J1167" s="1">
        <v>55.875</v>
      </c>
      <c r="K1167" s="1">
        <v>0.86299999999999999</v>
      </c>
      <c r="L1167" s="1"/>
    </row>
    <row r="1168" spans="1:12" x14ac:dyDescent="0.25">
      <c r="A1168" s="30" t="s">
        <v>60</v>
      </c>
      <c r="B1168" s="40"/>
      <c r="C1168" s="31"/>
      <c r="D1168" s="163"/>
      <c r="E1168" s="163"/>
      <c r="F1168" s="32">
        <v>42075</v>
      </c>
      <c r="G1168" s="46">
        <f t="shared" ref="G1168:G1204" si="30">+I1167-H1167</f>
        <v>4.2165794282370896</v>
      </c>
      <c r="H1168" s="37">
        <f>+H1167+(J1168-H1167)/'IMP-ATH'!$D$2</f>
        <v>28.09074342222047</v>
      </c>
      <c r="I1168" s="38">
        <f>+I1167+(J1168-I1167)/'IMP-ATH'!$D$4</f>
        <v>36.108420244141264</v>
      </c>
      <c r="J1168" s="1"/>
      <c r="K1168" s="1"/>
      <c r="L1168" s="1"/>
    </row>
    <row r="1169" spans="1:12" x14ac:dyDescent="0.25">
      <c r="A1169" s="30" t="s">
        <v>61</v>
      </c>
      <c r="B1169" s="40"/>
      <c r="C1169" s="31"/>
      <c r="D1169" s="163"/>
      <c r="E1169" s="163"/>
      <c r="F1169" s="32">
        <v>42076</v>
      </c>
      <c r="G1169" s="46">
        <f t="shared" si="30"/>
        <v>8.0176768219207943</v>
      </c>
      <c r="H1169" s="37">
        <f>+H1168+(J1169-H1168)/'IMP-ATH'!$D$2</f>
        <v>32.840922933331832</v>
      </c>
      <c r="I1169" s="38">
        <f>+I1168+(J1169-I1168)/'IMP-ATH'!$D$4</f>
        <v>36.709219762137899</v>
      </c>
      <c r="J1169" s="1">
        <v>61.341999999999999</v>
      </c>
      <c r="K1169" s="1">
        <v>0.89700000000000002</v>
      </c>
      <c r="L1169" s="1"/>
    </row>
    <row r="1170" spans="1:12" x14ac:dyDescent="0.25">
      <c r="A1170" s="30" t="s">
        <v>62</v>
      </c>
      <c r="B1170" s="40"/>
      <c r="C1170" s="31"/>
      <c r="D1170" s="163"/>
      <c r="E1170" s="163"/>
      <c r="F1170" s="32">
        <v>42077</v>
      </c>
      <c r="G1170" s="46">
        <f t="shared" si="30"/>
        <v>3.8682968288060664</v>
      </c>
      <c r="H1170" s="37">
        <f>+H1169+(J1170-H1169)/'IMP-ATH'!$D$2</f>
        <v>28.149362514284427</v>
      </c>
      <c r="I1170" s="38">
        <f>+I1169+(J1170-I1169)/'IMP-ATH'!$D$4</f>
        <v>35.835190720182233</v>
      </c>
      <c r="J1170" s="1"/>
      <c r="K1170" s="1"/>
      <c r="L1170" s="1">
        <f>SUM(J1164:J1171)</f>
        <v>172.654</v>
      </c>
    </row>
    <row r="1171" spans="1:12" x14ac:dyDescent="0.25">
      <c r="A1171" s="30" t="s">
        <v>63</v>
      </c>
      <c r="B1171" s="40"/>
      <c r="C1171" s="31"/>
      <c r="D1171" s="163"/>
      <c r="E1171" s="163"/>
      <c r="F1171" s="32">
        <v>42078</v>
      </c>
      <c r="G1171" s="46">
        <f t="shared" si="30"/>
        <v>7.6858282058978062</v>
      </c>
      <c r="H1171" s="37">
        <f>+H1170+(J1171-H1170)/'IMP-ATH'!$D$2</f>
        <v>24.128025012243796</v>
      </c>
      <c r="I1171" s="38">
        <f>+I1170+(J1171-I1170)/'IMP-ATH'!$D$4</f>
        <v>34.981971893511229</v>
      </c>
      <c r="J1171" s="1"/>
      <c r="K1171" s="1"/>
      <c r="L1171" s="1"/>
    </row>
    <row r="1172" spans="1:12" x14ac:dyDescent="0.25">
      <c r="A1172" s="30" t="s">
        <v>58</v>
      </c>
      <c r="B1172" s="40"/>
      <c r="C1172" s="31"/>
      <c r="D1172" s="163"/>
      <c r="E1172" s="163"/>
      <c r="F1172" s="32">
        <v>42079</v>
      </c>
      <c r="G1172" s="46">
        <f t="shared" si="30"/>
        <v>10.853946881267433</v>
      </c>
      <c r="H1172" s="37">
        <f>+H1171+(J1172-H1171)/'IMP-ATH'!$D$2</f>
        <v>28.113735724780398</v>
      </c>
      <c r="I1172" s="38">
        <f>+I1171+(J1172-I1171)/'IMP-ATH'!$D$4</f>
        <v>35.387829705570482</v>
      </c>
      <c r="J1172" s="1">
        <v>52.027999999999999</v>
      </c>
      <c r="K1172" s="1">
        <v>0.83799999999999997</v>
      </c>
      <c r="L1172" s="1"/>
    </row>
    <row r="1173" spans="1:12" x14ac:dyDescent="0.25">
      <c r="A1173" s="30" t="s">
        <v>23</v>
      </c>
      <c r="B1173" s="40"/>
      <c r="C1173" s="31"/>
      <c r="D1173" s="163"/>
      <c r="E1173" s="163"/>
      <c r="F1173" s="32">
        <v>42080</v>
      </c>
      <c r="G1173" s="46">
        <f t="shared" si="30"/>
        <v>7.2740939807900844</v>
      </c>
      <c r="H1173" s="37">
        <f>+H1172+(J1173-H1172)/'IMP-ATH'!$D$2</f>
        <v>24.097487764097483</v>
      </c>
      <c r="I1173" s="38">
        <f>+I1172+(J1173-I1172)/'IMP-ATH'!$D$4</f>
        <v>34.545262331628329</v>
      </c>
      <c r="J1173" s="1"/>
      <c r="K1173" s="1"/>
      <c r="L1173" s="1"/>
    </row>
    <row r="1174" spans="1:12" x14ac:dyDescent="0.25">
      <c r="A1174" s="30" t="s">
        <v>59</v>
      </c>
      <c r="B1174" s="40"/>
      <c r="C1174" s="31"/>
      <c r="D1174" s="163"/>
      <c r="E1174" s="163"/>
      <c r="F1174" s="32">
        <v>42081</v>
      </c>
      <c r="G1174" s="46">
        <f t="shared" si="30"/>
        <v>10.447774567530846</v>
      </c>
      <c r="H1174" s="37">
        <f>+H1173+(J1174-H1173)/'IMP-ATH'!$D$2</f>
        <v>26.378132369226414</v>
      </c>
      <c r="I1174" s="38">
        <f>+I1173+(J1174-I1173)/'IMP-ATH'!$D$4</f>
        <v>34.676613228494318</v>
      </c>
      <c r="J1174" s="1">
        <v>40.061999999999998</v>
      </c>
      <c r="K1174" s="1">
        <v>0.874</v>
      </c>
      <c r="L1174" s="1"/>
    </row>
    <row r="1175" spans="1:12" x14ac:dyDescent="0.25">
      <c r="A1175" s="30" t="s">
        <v>60</v>
      </c>
      <c r="B1175" s="40"/>
      <c r="C1175" s="31"/>
      <c r="D1175" s="163"/>
      <c r="E1175" s="163"/>
      <c r="F1175" s="32">
        <v>42082</v>
      </c>
      <c r="G1175" s="46">
        <f t="shared" si="30"/>
        <v>8.2984808592679045</v>
      </c>
      <c r="H1175" s="37">
        <f>+H1174+(J1175-H1174)/'IMP-ATH'!$D$2</f>
        <v>22.609827745051213</v>
      </c>
      <c r="I1175" s="38">
        <f>+I1174+(J1175-I1174)/'IMP-ATH'!$D$4</f>
        <v>33.850979580196835</v>
      </c>
      <c r="J1175" s="1"/>
      <c r="K1175" s="1"/>
      <c r="L1175" s="1"/>
    </row>
    <row r="1176" spans="1:12" x14ac:dyDescent="0.25">
      <c r="A1176" s="30" t="s">
        <v>61</v>
      </c>
      <c r="B1176" s="40"/>
      <c r="C1176" s="31"/>
      <c r="D1176" s="163"/>
      <c r="E1176" s="163"/>
      <c r="F1176" s="32">
        <v>42083</v>
      </c>
      <c r="G1176" s="46">
        <f t="shared" si="30"/>
        <v>11.241151835145622</v>
      </c>
      <c r="H1176" s="37">
        <f>+H1175+(J1176-H1175)/'IMP-ATH'!$D$2</f>
        <v>27.379138067186751</v>
      </c>
      <c r="I1176" s="38">
        <f>+I1175+(J1176-I1175)/'IMP-ATH'!$D$4</f>
        <v>34.378218161620723</v>
      </c>
      <c r="J1176" s="1">
        <v>55.994999999999997</v>
      </c>
      <c r="K1176" s="1">
        <v>0.89600000000000002</v>
      </c>
      <c r="L1176" s="1"/>
    </row>
    <row r="1177" spans="1:12" x14ac:dyDescent="0.25">
      <c r="A1177" s="30" t="s">
        <v>62</v>
      </c>
      <c r="B1177" s="40"/>
      <c r="C1177" s="31"/>
      <c r="D1177" s="163"/>
      <c r="E1177" s="163"/>
      <c r="F1177" s="32">
        <v>42084</v>
      </c>
      <c r="G1177" s="46">
        <f t="shared" si="30"/>
        <v>6.9990800944339711</v>
      </c>
      <c r="H1177" s="37">
        <f>+H1176+(J1177-H1176)/'IMP-ATH'!$D$2</f>
        <v>47.323404057588647</v>
      </c>
      <c r="I1177" s="38">
        <f>+I1176+(J1177-I1176)/'IMP-ATH'!$D$4</f>
        <v>37.535617729201185</v>
      </c>
      <c r="J1177" s="1">
        <v>166.989</v>
      </c>
      <c r="K1177" s="1">
        <v>0.82499999999999996</v>
      </c>
      <c r="L1177" s="1">
        <f>SUM(J1171:J1178)</f>
        <v>315.07400000000001</v>
      </c>
    </row>
    <row r="1178" spans="1:12" x14ac:dyDescent="0.25">
      <c r="A1178" s="30" t="s">
        <v>63</v>
      </c>
      <c r="B1178" s="40"/>
      <c r="C1178" s="31"/>
      <c r="D1178" s="163"/>
      <c r="E1178" s="163"/>
      <c r="F1178" s="32">
        <v>42085</v>
      </c>
      <c r="G1178" s="46">
        <f t="shared" si="30"/>
        <v>-9.7877863283874618</v>
      </c>
      <c r="H1178" s="37">
        <f>+H1177+(J1178-H1177)/'IMP-ATH'!$D$2</f>
        <v>40.562917763647413</v>
      </c>
      <c r="I1178" s="38">
        <f>+I1177+(J1178-I1177)/'IMP-ATH'!$D$4</f>
        <v>36.641912545172588</v>
      </c>
      <c r="J1178" s="1"/>
      <c r="K1178" s="1"/>
      <c r="L1178" s="1"/>
    </row>
    <row r="1179" spans="1:12" x14ac:dyDescent="0.25">
      <c r="A1179" s="30" t="s">
        <v>58</v>
      </c>
      <c r="B1179" s="40"/>
      <c r="C1179" s="31"/>
      <c r="D1179" s="163"/>
      <c r="E1179" s="163"/>
      <c r="F1179" s="32">
        <v>42086</v>
      </c>
      <c r="G1179" s="46">
        <f t="shared" si="30"/>
        <v>-3.921005218474825</v>
      </c>
      <c r="H1179" s="37">
        <f>+H1178+(J1179-H1178)/'IMP-ATH'!$D$2</f>
        <v>39.420786654554924</v>
      </c>
      <c r="I1179" s="38">
        <f>+I1178+(J1179-I1178)/'IMP-ATH'!$D$4</f>
        <v>36.54491462743038</v>
      </c>
      <c r="J1179" s="1">
        <v>32.567999999999998</v>
      </c>
      <c r="K1179" s="1">
        <v>0.873</v>
      </c>
      <c r="L1179" s="1"/>
    </row>
    <row r="1180" spans="1:12" x14ac:dyDescent="0.25">
      <c r="A1180" s="30" t="s">
        <v>23</v>
      </c>
      <c r="B1180" s="40"/>
      <c r="C1180" s="31"/>
      <c r="D1180" s="163"/>
      <c r="E1180" s="163"/>
      <c r="F1180" s="32">
        <v>42087</v>
      </c>
      <c r="G1180" s="46">
        <f t="shared" si="30"/>
        <v>-2.8758720271245437</v>
      </c>
      <c r="H1180" s="37">
        <f>+H1179+(J1180-H1179)/'IMP-ATH'!$D$2</f>
        <v>33.789245703904221</v>
      </c>
      <c r="I1180" s="38">
        <f>+I1179+(J1180-I1179)/'IMP-ATH'!$D$4</f>
        <v>35.67479761249156</v>
      </c>
      <c r="J1180" s="1"/>
      <c r="K1180" s="1"/>
      <c r="L1180" s="1"/>
    </row>
    <row r="1181" spans="1:12" x14ac:dyDescent="0.25">
      <c r="A1181" s="30" t="s">
        <v>59</v>
      </c>
      <c r="B1181" s="40"/>
      <c r="C1181" s="31"/>
      <c r="D1181" s="163"/>
      <c r="E1181" s="163"/>
      <c r="F1181" s="32">
        <v>42088</v>
      </c>
      <c r="G1181" s="46">
        <f t="shared" si="30"/>
        <v>1.8855519085873382</v>
      </c>
      <c r="H1181" s="37">
        <f>+H1180+(J1181-H1180)/'IMP-ATH'!$D$2</f>
        <v>42.129210603346479</v>
      </c>
      <c r="I1181" s="38">
        <f>+I1180+(J1181-I1180)/'IMP-ATH'!$D$4</f>
        <v>37.019897669336999</v>
      </c>
      <c r="J1181" s="1">
        <v>92.168999999999997</v>
      </c>
      <c r="K1181" s="1">
        <v>0.81100000000000005</v>
      </c>
      <c r="L1181" s="1"/>
    </row>
    <row r="1182" spans="1:12" x14ac:dyDescent="0.25">
      <c r="A1182" s="30" t="s">
        <v>60</v>
      </c>
      <c r="B1182" s="40"/>
      <c r="C1182" s="31"/>
      <c r="D1182" s="163"/>
      <c r="E1182" s="163"/>
      <c r="F1182" s="32">
        <v>42089</v>
      </c>
      <c r="G1182" s="46">
        <f t="shared" si="30"/>
        <v>-5.1093129340094805</v>
      </c>
      <c r="H1182" s="37">
        <f>+H1181+(J1182-H1181)/'IMP-ATH'!$D$2</f>
        <v>36.110751945725553</v>
      </c>
      <c r="I1182" s="38">
        <f>+I1181+(J1182-I1181)/'IMP-ATH'!$D$4</f>
        <v>36.138471534352782</v>
      </c>
      <c r="J1182" s="1"/>
      <c r="K1182" s="1"/>
      <c r="L1182" s="1"/>
    </row>
    <row r="1183" spans="1:12" x14ac:dyDescent="0.25">
      <c r="A1183" s="30" t="s">
        <v>61</v>
      </c>
      <c r="B1183" s="40"/>
      <c r="C1183" s="31"/>
      <c r="D1183" s="163"/>
      <c r="E1183" s="163"/>
      <c r="F1183" s="32">
        <v>42090</v>
      </c>
      <c r="G1183" s="46">
        <f t="shared" si="30"/>
        <v>2.771958862722812E-2</v>
      </c>
      <c r="H1183" s="37">
        <f>+H1182+(J1183-H1182)/'IMP-ATH'!$D$2</f>
        <v>35.701930239193331</v>
      </c>
      <c r="I1183" s="38">
        <f>+I1182+(J1183-I1182)/'IMP-ATH'!$D$4</f>
        <v>36.069674593058664</v>
      </c>
      <c r="J1183" s="1">
        <v>33.249000000000002</v>
      </c>
      <c r="K1183" s="1">
        <v>0.76900000000000002</v>
      </c>
      <c r="L1183" s="1"/>
    </row>
    <row r="1184" spans="1:12" x14ac:dyDescent="0.25">
      <c r="A1184" s="30" t="s">
        <v>62</v>
      </c>
      <c r="B1184" s="40"/>
      <c r="C1184" s="31"/>
      <c r="D1184" s="163"/>
      <c r="E1184" s="163"/>
      <c r="F1184" s="32">
        <v>42091</v>
      </c>
      <c r="G1184" s="46">
        <f t="shared" si="30"/>
        <v>0.36774435386533355</v>
      </c>
      <c r="H1184" s="37">
        <f>+H1183+(J1184-H1183)/'IMP-ATH'!$D$2</f>
        <v>75.569225919308579</v>
      </c>
      <c r="I1184" s="38">
        <f>+I1183+(J1184-I1183)/'IMP-ATH'!$D$4</f>
        <v>42.705468055128698</v>
      </c>
      <c r="J1184" s="1">
        <v>314.77300000000002</v>
      </c>
      <c r="K1184" s="1">
        <v>0.82</v>
      </c>
      <c r="L1184" s="1">
        <f>SUM(J1178:J1185)</f>
        <v>652.75900000000001</v>
      </c>
    </row>
    <row r="1185" spans="1:12" x14ac:dyDescent="0.25">
      <c r="A1185" s="30" t="s">
        <v>63</v>
      </c>
      <c r="B1185" s="40"/>
      <c r="C1185" s="31"/>
      <c r="D1185" s="163"/>
      <c r="E1185" s="163"/>
      <c r="F1185" s="32">
        <v>42092</v>
      </c>
      <c r="G1185" s="46">
        <f t="shared" si="30"/>
        <v>-32.863757864179881</v>
      </c>
      <c r="H1185" s="37">
        <f>+H1184+(J1185-H1184)/'IMP-ATH'!$D$2</f>
        <v>90.487907930835931</v>
      </c>
      <c r="I1185" s="38">
        <f>+I1184+(J1185-I1184)/'IMP-ATH'!$D$4</f>
        <v>45.97438548238754</v>
      </c>
      <c r="J1185" s="1">
        <v>180</v>
      </c>
      <c r="K1185" s="1">
        <v>0.60699999999999998</v>
      </c>
      <c r="L1185" s="1"/>
    </row>
    <row r="1186" spans="1:12" x14ac:dyDescent="0.25">
      <c r="A1186" s="30" t="s">
        <v>58</v>
      </c>
      <c r="B1186" s="40"/>
      <c r="C1186" s="31"/>
      <c r="D1186" s="163"/>
      <c r="E1186" s="163"/>
      <c r="F1186" s="32">
        <v>42093</v>
      </c>
      <c r="G1186" s="46">
        <f t="shared" si="30"/>
        <v>-44.513522448448391</v>
      </c>
      <c r="H1186" s="37">
        <f>+H1185+(J1186-H1185)/'IMP-ATH'!$D$2</f>
        <v>84.765921083573659</v>
      </c>
      <c r="I1186" s="38">
        <f>+I1185+(J1186-I1185)/'IMP-ATH'!$D$4</f>
        <v>46.080566780425933</v>
      </c>
      <c r="J1186" s="1">
        <v>50.433999999999997</v>
      </c>
      <c r="K1186" s="1">
        <v>0.874</v>
      </c>
      <c r="L1186" s="1"/>
    </row>
    <row r="1187" spans="1:12" x14ac:dyDescent="0.25">
      <c r="A1187" s="30" t="s">
        <v>23</v>
      </c>
      <c r="B1187" s="40"/>
      <c r="C1187" s="31"/>
      <c r="D1187" s="163"/>
      <c r="E1187" s="163"/>
      <c r="F1187" s="32">
        <v>42094</v>
      </c>
      <c r="G1187" s="46">
        <f t="shared" si="30"/>
        <v>-38.685354303147726</v>
      </c>
      <c r="H1187" s="37">
        <f>+H1186+(J1187-H1186)/'IMP-ATH'!$D$2</f>
        <v>96.703503785920276</v>
      </c>
      <c r="I1187" s="38">
        <f>+I1186+(J1187-I1186)/'IMP-ATH'!$D$4</f>
        <v>48.991243761844366</v>
      </c>
      <c r="J1187" s="1">
        <v>168.32900000000001</v>
      </c>
      <c r="K1187" s="1">
        <v>0.90500000000000003</v>
      </c>
      <c r="L1187" s="1"/>
    </row>
    <row r="1188" spans="1:12" x14ac:dyDescent="0.25">
      <c r="A1188" s="30" t="s">
        <v>59</v>
      </c>
      <c r="B1188" s="40"/>
      <c r="C1188" s="31"/>
      <c r="D1188" s="163"/>
      <c r="E1188" s="163"/>
      <c r="F1188" s="32">
        <v>42095</v>
      </c>
      <c r="G1188" s="46">
        <f t="shared" si="30"/>
        <v>-47.71226002407591</v>
      </c>
      <c r="H1188" s="37">
        <f>+H1187+(J1188-H1187)/'IMP-ATH'!$D$2</f>
        <v>87.862288959360242</v>
      </c>
      <c r="I1188" s="38">
        <f>+I1187+(J1188-I1187)/'IMP-ATH'!$D$4</f>
        <v>48.653714148467117</v>
      </c>
      <c r="J1188" s="1">
        <v>34.814999999999998</v>
      </c>
      <c r="K1188" s="1">
        <v>0.86799999999999999</v>
      </c>
      <c r="L1188" s="1"/>
    </row>
    <row r="1189" spans="1:12" x14ac:dyDescent="0.25">
      <c r="A1189" s="30" t="s">
        <v>60</v>
      </c>
      <c r="B1189" s="40"/>
      <c r="C1189" s="31"/>
      <c r="D1189" s="163"/>
      <c r="E1189" s="163"/>
      <c r="F1189" s="32">
        <v>42096</v>
      </c>
      <c r="G1189" s="46">
        <f t="shared" si="30"/>
        <v>-39.208574810893126</v>
      </c>
      <c r="H1189" s="37">
        <f>+H1188+(J1189-H1188)/'IMP-ATH'!$D$2</f>
        <v>75.310533393737344</v>
      </c>
      <c r="I1189" s="38">
        <f>+I1188+(J1189-I1188)/'IMP-ATH'!$D$4</f>
        <v>47.495292383027426</v>
      </c>
      <c r="J1189" s="1"/>
      <c r="K1189" s="1"/>
      <c r="L1189" s="1"/>
    </row>
    <row r="1190" spans="1:12" x14ac:dyDescent="0.25">
      <c r="A1190" s="30" t="s">
        <v>61</v>
      </c>
      <c r="B1190" s="40"/>
      <c r="C1190" s="31"/>
      <c r="D1190" s="163"/>
      <c r="E1190" s="163"/>
      <c r="F1190" s="32">
        <v>42097</v>
      </c>
      <c r="G1190" s="46">
        <f t="shared" si="30"/>
        <v>-27.815241010709919</v>
      </c>
      <c r="H1190" s="37">
        <f>+H1189+(J1190-H1189)/'IMP-ATH'!$D$2</f>
        <v>64.551885766060579</v>
      </c>
      <c r="I1190" s="38">
        <f>+I1189+(J1190-I1189)/'IMP-ATH'!$D$4</f>
        <v>46.364452088193438</v>
      </c>
      <c r="J1190" s="1"/>
      <c r="K1190" s="1"/>
      <c r="L1190" s="1"/>
    </row>
    <row r="1191" spans="1:12" x14ac:dyDescent="0.25">
      <c r="A1191" s="30" t="s">
        <v>62</v>
      </c>
      <c r="B1191" s="40"/>
      <c r="C1191" s="31"/>
      <c r="D1191" s="163"/>
      <c r="E1191" s="163"/>
      <c r="F1191" s="32">
        <v>42098</v>
      </c>
      <c r="G1191" s="46">
        <f t="shared" si="30"/>
        <v>-18.187433677867141</v>
      </c>
      <c r="H1191" s="37">
        <f>+H1190+(J1191-H1190)/'IMP-ATH'!$D$2</f>
        <v>55.330187799480498</v>
      </c>
      <c r="I1191" s="38">
        <f>+I1190+(J1191-I1190)/'IMP-ATH'!$D$4</f>
        <v>45.260536562284074</v>
      </c>
      <c r="J1191" s="1"/>
      <c r="K1191" s="1"/>
      <c r="L1191" s="1">
        <f>SUM(J1185:J1192)</f>
        <v>500.67400000000004</v>
      </c>
    </row>
    <row r="1192" spans="1:12" x14ac:dyDescent="0.25">
      <c r="A1192" s="30" t="s">
        <v>63</v>
      </c>
      <c r="B1192" s="40"/>
      <c r="C1192" s="31"/>
      <c r="D1192" s="163"/>
      <c r="E1192" s="163"/>
      <c r="F1192" s="32">
        <v>42099</v>
      </c>
      <c r="G1192" s="46">
        <f t="shared" si="30"/>
        <v>-10.069651237196425</v>
      </c>
      <c r="H1192" s="37">
        <f>+H1191+(J1192-H1191)/'IMP-ATH'!$D$2</f>
        <v>57.011018113840429</v>
      </c>
      <c r="I1192" s="38">
        <f>+I1191+(J1192-I1191)/'IMP-ATH'!$D$4</f>
        <v>45.78042854889636</v>
      </c>
      <c r="J1192" s="1">
        <v>67.096000000000004</v>
      </c>
      <c r="K1192" s="1">
        <v>0.88500000000000001</v>
      </c>
      <c r="L1192" s="1"/>
    </row>
    <row r="1193" spans="1:12" x14ac:dyDescent="0.25">
      <c r="A1193" s="30" t="s">
        <v>58</v>
      </c>
      <c r="B1193" s="40"/>
      <c r="C1193" s="31"/>
      <c r="D1193" s="163"/>
      <c r="E1193" s="163"/>
      <c r="F1193" s="32">
        <v>42100</v>
      </c>
      <c r="G1193" s="46">
        <f t="shared" si="30"/>
        <v>-11.230589564944069</v>
      </c>
      <c r="H1193" s="37">
        <f>+H1192+(J1193-H1192)/'IMP-ATH'!$D$2</f>
        <v>58.152301240434653</v>
      </c>
      <c r="I1193" s="38">
        <f>+I1192+(J1193-I1192)/'IMP-ATH'!$D$4</f>
        <v>46.238037392970256</v>
      </c>
      <c r="J1193" s="1">
        <v>65</v>
      </c>
      <c r="K1193" s="1">
        <v>0.66700000000000004</v>
      </c>
      <c r="L1193" s="1"/>
    </row>
    <row r="1194" spans="1:12" x14ac:dyDescent="0.25">
      <c r="A1194" s="30" t="s">
        <v>23</v>
      </c>
      <c r="B1194" s="40"/>
      <c r="C1194" s="31"/>
      <c r="D1194" s="163"/>
      <c r="E1194" s="163"/>
      <c r="F1194" s="32">
        <v>42101</v>
      </c>
      <c r="G1194" s="46">
        <f t="shared" si="30"/>
        <v>-11.914263847464397</v>
      </c>
      <c r="H1194" s="37">
        <f>+H1193+(J1194-H1193)/'IMP-ATH'!$D$2</f>
        <v>49.844829634658275</v>
      </c>
      <c r="I1194" s="38">
        <f>+I1193+(J1194-I1193)/'IMP-ATH'!$D$4</f>
        <v>45.137131740756679</v>
      </c>
      <c r="J1194" s="1"/>
      <c r="K1194" s="1"/>
      <c r="L1194" s="1"/>
    </row>
    <row r="1195" spans="1:12" x14ac:dyDescent="0.25">
      <c r="A1195" s="30" t="s">
        <v>59</v>
      </c>
      <c r="B1195" s="40"/>
      <c r="C1195" s="31"/>
      <c r="D1195" s="163"/>
      <c r="E1195" s="163"/>
      <c r="F1195" s="32">
        <v>42102</v>
      </c>
      <c r="G1195" s="46">
        <f t="shared" si="30"/>
        <v>-4.7076978939015959</v>
      </c>
      <c r="H1195" s="37">
        <f>+H1194+(J1195-H1194)/'IMP-ATH'!$D$2</f>
        <v>48.319139686849951</v>
      </c>
      <c r="I1195" s="38">
        <f>+I1194+(J1195-I1194)/'IMP-ATH'!$D$4</f>
        <v>44.994938127881518</v>
      </c>
      <c r="J1195" s="1">
        <v>39.164999999999999</v>
      </c>
      <c r="K1195" s="1">
        <v>0.879</v>
      </c>
      <c r="L1195" s="1"/>
    </row>
    <row r="1196" spans="1:12" x14ac:dyDescent="0.25">
      <c r="A1196" s="30" t="s">
        <v>60</v>
      </c>
      <c r="B1196" s="40"/>
      <c r="C1196" s="31"/>
      <c r="D1196" s="163"/>
      <c r="E1196" s="163"/>
      <c r="F1196" s="32">
        <v>42103</v>
      </c>
      <c r="G1196" s="46">
        <f t="shared" si="30"/>
        <v>-3.3242015589684328</v>
      </c>
      <c r="H1196" s="37">
        <f>+H1195+(J1196-H1195)/'IMP-ATH'!$D$2</f>
        <v>60.928834017299955</v>
      </c>
      <c r="I1196" s="38">
        <f>+I1195+(J1196-I1195)/'IMP-ATH'!$D$4</f>
        <v>47.1757015057891</v>
      </c>
      <c r="J1196" s="1">
        <v>136.58699999999999</v>
      </c>
      <c r="K1196" s="1">
        <v>0.98199999999999998</v>
      </c>
      <c r="L1196" s="1"/>
    </row>
    <row r="1197" spans="1:12" x14ac:dyDescent="0.25">
      <c r="A1197" s="30" t="s">
        <v>61</v>
      </c>
      <c r="B1197" s="40"/>
      <c r="C1197" s="31"/>
      <c r="D1197" s="163"/>
      <c r="E1197" s="163"/>
      <c r="F1197" s="32">
        <v>42104</v>
      </c>
      <c r="G1197" s="46">
        <f t="shared" si="30"/>
        <v>-13.753132511510856</v>
      </c>
      <c r="H1197" s="37">
        <f>+H1196+(J1197-H1196)/'IMP-ATH'!$D$2</f>
        <v>52.224714871971386</v>
      </c>
      <c r="I1197" s="38">
        <f>+I1196+(J1197-I1196)/'IMP-ATH'!$D$4</f>
        <v>46.052470517556024</v>
      </c>
      <c r="J1197" s="1"/>
      <c r="K1197" s="1"/>
      <c r="L1197" s="1"/>
    </row>
    <row r="1198" spans="1:12" x14ac:dyDescent="0.25">
      <c r="A1198" s="30" t="s">
        <v>62</v>
      </c>
      <c r="B1198" s="40"/>
      <c r="C1198" s="31"/>
      <c r="D1198" s="163"/>
      <c r="E1198" s="163"/>
      <c r="F1198" s="32">
        <v>42105</v>
      </c>
      <c r="G1198" s="46">
        <f t="shared" si="30"/>
        <v>-6.172244354415362</v>
      </c>
      <c r="H1198" s="37">
        <f>+H1197+(J1198-H1197)/'IMP-ATH'!$D$2</f>
        <v>44.764041318832618</v>
      </c>
      <c r="I1198" s="38">
        <f>+I1197+(J1198-I1197)/'IMP-ATH'!$D$4</f>
        <v>44.955983124280884</v>
      </c>
      <c r="J1198" s="1"/>
      <c r="K1198" s="1"/>
      <c r="L1198" s="1">
        <f>SUM(J1192:J1199)</f>
        <v>512.44599999999991</v>
      </c>
    </row>
    <row r="1199" spans="1:12" x14ac:dyDescent="0.25">
      <c r="A1199" s="30" t="s">
        <v>63</v>
      </c>
      <c r="B1199" s="40"/>
      <c r="C1199" s="31"/>
      <c r="D1199" s="163"/>
      <c r="E1199" s="163"/>
      <c r="F1199" s="32">
        <v>42106</v>
      </c>
      <c r="G1199" s="46">
        <f t="shared" si="30"/>
        <v>0.19194180544826622</v>
      </c>
      <c r="H1199" s="37">
        <f>+H1198+(J1199-H1198)/'IMP-ATH'!$D$2</f>
        <v>67.597463987570819</v>
      </c>
      <c r="I1199" s="38">
        <f>+I1198+(J1199-I1198)/'IMP-ATH'!$D$4</f>
        <v>48.756983526083722</v>
      </c>
      <c r="J1199" s="1">
        <v>204.59800000000001</v>
      </c>
      <c r="K1199" s="1">
        <v>0.88800000000000001</v>
      </c>
      <c r="L1199" s="1"/>
    </row>
    <row r="1200" spans="1:12" x14ac:dyDescent="0.25">
      <c r="A1200" s="30" t="s">
        <v>58</v>
      </c>
      <c r="B1200" s="40"/>
      <c r="C1200" s="31"/>
      <c r="D1200" s="163"/>
      <c r="E1200" s="163"/>
      <c r="F1200" s="32">
        <v>42107</v>
      </c>
      <c r="G1200" s="46">
        <f t="shared" si="30"/>
        <v>-18.840480461487097</v>
      </c>
      <c r="H1200" s="37">
        <f>+H1199+(J1200-H1199)/'IMP-ATH'!$D$2</f>
        <v>62.175111989346419</v>
      </c>
      <c r="I1200" s="38">
        <f>+I1199+(J1200-I1199)/'IMP-ATH'!$D$4</f>
        <v>48.301841061176965</v>
      </c>
      <c r="J1200" s="1">
        <v>29.640999999999998</v>
      </c>
      <c r="K1200" s="1">
        <v>0.76600000000000001</v>
      </c>
      <c r="L1200" s="1"/>
    </row>
    <row r="1201" spans="1:12" x14ac:dyDescent="0.25">
      <c r="A1201" s="30" t="s">
        <v>23</v>
      </c>
      <c r="B1201" s="40"/>
      <c r="C1201" s="31"/>
      <c r="D1201" s="163"/>
      <c r="E1201" s="163"/>
      <c r="F1201" s="32">
        <v>42108</v>
      </c>
      <c r="G1201" s="46">
        <f t="shared" si="30"/>
        <v>-13.873270928169454</v>
      </c>
      <c r="H1201" s="37">
        <f>+H1200+(J1201-H1200)/'IMP-ATH'!$D$2</f>
        <v>53.292953133725504</v>
      </c>
      <c r="I1201" s="38">
        <f>+I1200+(J1201-I1200)/'IMP-ATH'!$D$4</f>
        <v>47.151797226387039</v>
      </c>
      <c r="J1201" s="1"/>
      <c r="K1201" s="1"/>
      <c r="L1201" s="1"/>
    </row>
    <row r="1202" spans="1:12" x14ac:dyDescent="0.25">
      <c r="A1202" s="30" t="s">
        <v>59</v>
      </c>
      <c r="B1202" s="40"/>
      <c r="C1202" s="31"/>
      <c r="D1202" s="163"/>
      <c r="E1202" s="163"/>
      <c r="F1202" s="32">
        <v>42109</v>
      </c>
      <c r="G1202" s="46">
        <f t="shared" si="30"/>
        <v>-6.1411559073384652</v>
      </c>
      <c r="H1202" s="37">
        <f>+H1201+(J1202-H1201)/'IMP-ATH'!$D$2</f>
        <v>54.851102686050432</v>
      </c>
      <c r="I1202" s="38">
        <f>+I1201+(J1202-I1201)/'IMP-ATH'!$D$4</f>
        <v>47.557706816234969</v>
      </c>
      <c r="J1202" s="1">
        <v>64.2</v>
      </c>
      <c r="K1202" s="1">
        <v>0.98099999999999998</v>
      </c>
      <c r="L1202" s="1"/>
    </row>
    <row r="1203" spans="1:12" x14ac:dyDescent="0.25">
      <c r="A1203" s="30" t="s">
        <v>60</v>
      </c>
      <c r="B1203" s="40"/>
      <c r="C1203" s="31"/>
      <c r="D1203" s="163"/>
      <c r="E1203" s="163"/>
      <c r="F1203" s="32">
        <v>42110</v>
      </c>
      <c r="G1203" s="46">
        <f t="shared" si="30"/>
        <v>-7.2933958698154626</v>
      </c>
      <c r="H1203" s="37">
        <f>+H1202+(J1203-H1202)/'IMP-ATH'!$D$2</f>
        <v>64.845088016614653</v>
      </c>
      <c r="I1203" s="38">
        <f>+I1202+(J1203-I1202)/'IMP-ATH'!$D$4</f>
        <v>49.39702332061033</v>
      </c>
      <c r="J1203" s="1">
        <v>124.809</v>
      </c>
      <c r="K1203" s="1">
        <v>0.79100000000000004</v>
      </c>
      <c r="L1203" s="1"/>
    </row>
    <row r="1204" spans="1:12" x14ac:dyDescent="0.25">
      <c r="A1204" s="30" t="s">
        <v>61</v>
      </c>
      <c r="B1204" s="40"/>
      <c r="C1204" s="31"/>
      <c r="D1204" s="163"/>
      <c r="E1204" s="163"/>
      <c r="F1204" s="32">
        <v>42111</v>
      </c>
      <c r="G1204" s="46">
        <f t="shared" si="30"/>
        <v>-15.448064696004323</v>
      </c>
      <c r="H1204" s="37">
        <f>+H1203+(J1204-H1203)/'IMP-ATH'!$D$2</f>
        <v>55.581504014241133</v>
      </c>
      <c r="I1204" s="38">
        <f>+I1203+(J1204-I1203)/'IMP-ATH'!$D$4</f>
        <v>48.220903717738658</v>
      </c>
      <c r="J1204" s="1"/>
      <c r="K1204" s="1"/>
      <c r="L1204" s="1"/>
    </row>
    <row r="1205" spans="1:12" x14ac:dyDescent="0.25">
      <c r="A1205" s="30" t="s">
        <v>62</v>
      </c>
      <c r="B1205" s="40"/>
      <c r="C1205" s="31"/>
      <c r="D1205" s="163"/>
      <c r="E1205" s="163"/>
      <c r="F1205" s="32">
        <v>42112</v>
      </c>
      <c r="G1205" s="46">
        <f t="shared" ref="G1205:G1210" si="31">+I1204-H1204</f>
        <v>-7.3606002965024757</v>
      </c>
      <c r="H1205" s="37">
        <f>+H1204+(J1205-H1204)/'IMP-ATH'!$D$2</f>
        <v>47.641289155063831</v>
      </c>
      <c r="I1205" s="38">
        <f>+I1204+(J1205-I1204)/'IMP-ATH'!$D$4</f>
        <v>47.072786962554403</v>
      </c>
      <c r="J1205" s="1"/>
      <c r="K1205" s="1"/>
      <c r="L1205" s="1">
        <f>SUM(J1199:J1206)</f>
        <v>488.14800000000002</v>
      </c>
    </row>
    <row r="1206" spans="1:12" x14ac:dyDescent="0.25">
      <c r="A1206" s="30" t="s">
        <v>63</v>
      </c>
      <c r="B1206" s="40"/>
      <c r="C1206" s="31"/>
      <c r="D1206" s="163"/>
      <c r="E1206" s="163"/>
      <c r="F1206" s="32">
        <v>42113</v>
      </c>
      <c r="G1206" s="46">
        <f t="shared" si="31"/>
        <v>-0.56850219250942757</v>
      </c>
      <c r="H1206" s="37">
        <f>+H1205+(J1206-H1205)/'IMP-ATH'!$D$2</f>
        <v>50.106819275768999</v>
      </c>
      <c r="I1206" s="38">
        <f>+I1205+(J1206-I1205)/'IMP-ATH'!$D$4</f>
        <v>47.49724441582692</v>
      </c>
      <c r="J1206" s="1">
        <v>64.900000000000006</v>
      </c>
      <c r="K1206" s="1">
        <v>0.93</v>
      </c>
      <c r="L1206" s="1"/>
    </row>
    <row r="1207" spans="1:12" x14ac:dyDescent="0.25">
      <c r="A1207" s="30" t="s">
        <v>58</v>
      </c>
      <c r="B1207" s="40"/>
      <c r="C1207" s="31"/>
      <c r="D1207" s="163"/>
      <c r="E1207" s="163"/>
      <c r="F1207" s="32">
        <v>42114</v>
      </c>
      <c r="G1207" s="46">
        <f t="shared" si="31"/>
        <v>-2.6095748599420787</v>
      </c>
      <c r="H1207" s="37">
        <f>+H1206+(J1207-H1206)/'IMP-ATH'!$D$2</f>
        <v>48.483130807801999</v>
      </c>
      <c r="I1207" s="38">
        <f>+I1206+(J1207-I1206)/'IMP-ATH'!$D$4</f>
        <v>47.288762405926278</v>
      </c>
      <c r="J1207" s="1">
        <v>38.741</v>
      </c>
      <c r="K1207" s="1">
        <v>0.92300000000000004</v>
      </c>
      <c r="L1207" s="1"/>
    </row>
    <row r="1208" spans="1:12" x14ac:dyDescent="0.25">
      <c r="A1208" s="30" t="s">
        <v>23</v>
      </c>
      <c r="B1208" s="40"/>
      <c r="C1208" s="31"/>
      <c r="D1208" s="163"/>
      <c r="E1208" s="163"/>
      <c r="F1208" s="32">
        <v>42115</v>
      </c>
      <c r="G1208" s="46">
        <f t="shared" si="31"/>
        <v>-1.194368401875721</v>
      </c>
      <c r="H1208" s="37">
        <f>+H1207+(J1208-H1207)/'IMP-ATH'!$D$2</f>
        <v>56.331683549544572</v>
      </c>
      <c r="I1208" s="38">
        <f>+I1207+(J1208-I1207)/'IMP-ATH'!$D$4</f>
        <v>48.625291872451839</v>
      </c>
      <c r="J1208" s="1">
        <v>103.423</v>
      </c>
      <c r="K1208" s="1">
        <v>0.74299999999999999</v>
      </c>
      <c r="L1208" s="1"/>
    </row>
    <row r="1209" spans="1:12" x14ac:dyDescent="0.25">
      <c r="A1209" s="30" t="s">
        <v>59</v>
      </c>
      <c r="B1209" s="40"/>
      <c r="C1209" s="31"/>
      <c r="D1209" s="163"/>
      <c r="E1209" s="163"/>
      <c r="F1209" s="32">
        <v>42116</v>
      </c>
      <c r="G1209" s="46">
        <f t="shared" si="31"/>
        <v>-7.7063916770927321</v>
      </c>
      <c r="H1209" s="37">
        <f>+H1208+(J1209-H1208)/'IMP-ATH'!$D$2</f>
        <v>69.540585899609638</v>
      </c>
      <c r="I1209" s="38">
        <f>+I1208+(J1209-I1208)/'IMP-ATH'!$D$4</f>
        <v>51.010261113583937</v>
      </c>
      <c r="J1209" s="1">
        <v>148.79400000000001</v>
      </c>
      <c r="K1209" s="1">
        <v>0.95199999999999996</v>
      </c>
      <c r="L1209" s="1"/>
    </row>
    <row r="1210" spans="1:12" x14ac:dyDescent="0.25">
      <c r="A1210" s="30" t="s">
        <v>60</v>
      </c>
      <c r="B1210" s="123"/>
      <c r="C1210" s="31"/>
      <c r="D1210" s="163"/>
      <c r="E1210" s="163"/>
      <c r="F1210" s="32">
        <v>42117</v>
      </c>
      <c r="G1210" s="46">
        <f t="shared" si="31"/>
        <v>-18.530324786025702</v>
      </c>
      <c r="H1210" s="37">
        <f>+H1209+(J1210-H1209)/'IMP-ATH'!$D$2</f>
        <v>85.915502199665411</v>
      </c>
      <c r="I1210" s="38">
        <f>+I1209+(J1210-I1209)/'IMP-ATH'!$D$4</f>
        <v>54.180612039450985</v>
      </c>
      <c r="J1210" s="1">
        <v>184.16499999999999</v>
      </c>
      <c r="K1210" s="1">
        <v>0.878</v>
      </c>
      <c r="L1210" s="1"/>
    </row>
    <row r="1211" spans="1:12" x14ac:dyDescent="0.25">
      <c r="A1211" s="30" t="s">
        <v>61</v>
      </c>
      <c r="B1211" s="40"/>
      <c r="C1211" s="31"/>
      <c r="D1211" s="169"/>
      <c r="E1211" s="169"/>
      <c r="F1211" s="32">
        <v>42118</v>
      </c>
      <c r="G1211" s="46">
        <f t="shared" ref="G1211:G1214" si="32">+I1210-H1210</f>
        <v>-31.734890160214427</v>
      </c>
      <c r="H1211" s="37">
        <f>+H1210+(J1211-H1210)/'IMP-ATH'!$D$2</f>
        <v>83.053144742570353</v>
      </c>
      <c r="I1211" s="38">
        <f>+I1210+(J1211-I1210)/'IMP-ATH'!$D$4</f>
        <v>54.459145086130725</v>
      </c>
      <c r="J1211" s="1">
        <v>65.879000000000005</v>
      </c>
      <c r="K1211" s="1">
        <v>0.92800000000000005</v>
      </c>
      <c r="L1211" s="1"/>
    </row>
    <row r="1212" spans="1:12" x14ac:dyDescent="0.25">
      <c r="A1212" s="30" t="s">
        <v>62</v>
      </c>
      <c r="B1212" s="40"/>
      <c r="C1212" s="31"/>
      <c r="D1212" s="163"/>
      <c r="E1212" s="163"/>
      <c r="F1212" s="32">
        <v>42119</v>
      </c>
      <c r="G1212" s="46">
        <f t="shared" si="32"/>
        <v>-28.593999656439628</v>
      </c>
      <c r="H1212" s="37">
        <f>+H1211+(J1212-H1211)/'IMP-ATH'!$D$2</f>
        <v>71.188409779346017</v>
      </c>
      <c r="I1212" s="38">
        <f>+I1211+(J1212-I1211)/'IMP-ATH'!$D$4</f>
        <v>53.162498774556184</v>
      </c>
      <c r="J1212" s="1"/>
      <c r="K1212" s="1"/>
      <c r="L1212" s="1">
        <f>SUM(J1206:J1213)</f>
        <v>744.88700000000006</v>
      </c>
    </row>
    <row r="1213" spans="1:12" x14ac:dyDescent="0.25">
      <c r="A1213" s="30" t="s">
        <v>63</v>
      </c>
      <c r="B1213" s="40"/>
      <c r="C1213" s="31"/>
      <c r="D1213" s="163"/>
      <c r="E1213" s="163"/>
      <c r="F1213" s="32">
        <v>42120</v>
      </c>
      <c r="G1213" s="46">
        <f t="shared" si="32"/>
        <v>-18.025911004789833</v>
      </c>
      <c r="H1213" s="37">
        <f>+H1212+(J1213-H1212)/'IMP-ATH'!$D$2</f>
        <v>80.873636953725153</v>
      </c>
      <c r="I1213" s="38">
        <f>+I1212+(J1213-I1212)/'IMP-ATH'!$D$4</f>
        <v>55.205891660876276</v>
      </c>
      <c r="J1213" s="1">
        <v>138.98500000000001</v>
      </c>
      <c r="K1213" s="1">
        <v>0.71899999999999997</v>
      </c>
      <c r="L1213" s="1"/>
    </row>
    <row r="1214" spans="1:12" x14ac:dyDescent="0.25">
      <c r="A1214" s="30" t="s">
        <v>58</v>
      </c>
      <c r="B1214" s="40"/>
      <c r="C1214" s="31"/>
      <c r="D1214" s="163"/>
      <c r="E1214" s="163"/>
      <c r="F1214" s="32">
        <v>42121</v>
      </c>
      <c r="G1214" s="46">
        <f t="shared" si="32"/>
        <v>-25.667745292848878</v>
      </c>
      <c r="H1214" s="37">
        <f>+H1213+(J1214-H1213)/'IMP-ATH'!$D$2</f>
        <v>69.320260246050125</v>
      </c>
      <c r="I1214" s="38">
        <f>+I1213+(J1214-I1213)/'IMP-ATH'!$D$4</f>
        <v>53.891465668950651</v>
      </c>
      <c r="J1214" s="1"/>
      <c r="K1214" s="1"/>
      <c r="L1214" s="1"/>
    </row>
    <row r="1215" spans="1:12" x14ac:dyDescent="0.25">
      <c r="A1215" s="30" t="s">
        <v>23</v>
      </c>
      <c r="B1215" s="40"/>
      <c r="C1215" s="31"/>
      <c r="D1215" s="163"/>
      <c r="E1215" s="163"/>
      <c r="F1215" s="32">
        <v>42122</v>
      </c>
      <c r="G1215" s="46">
        <f t="shared" ref="G1215:G1237" si="33">+I1214-H1214</f>
        <v>-15.428794577099474</v>
      </c>
      <c r="H1215" s="37">
        <f>+H1214+(J1215-H1214)/'IMP-ATH'!$D$2</f>
        <v>59.41736592518582</v>
      </c>
      <c r="I1215" s="38">
        <f>+I1214+(J1215-I1214)/'IMP-ATH'!$D$4</f>
        <v>52.608335533975634</v>
      </c>
      <c r="J1215" s="1"/>
      <c r="K1215" s="1"/>
      <c r="L1215" s="1"/>
    </row>
    <row r="1216" spans="1:12" x14ac:dyDescent="0.25">
      <c r="A1216" s="30" t="s">
        <v>59</v>
      </c>
      <c r="B1216" s="40"/>
      <c r="C1216" s="31"/>
      <c r="D1216" s="163"/>
      <c r="E1216" s="163"/>
      <c r="F1216" s="32">
        <v>42123</v>
      </c>
      <c r="G1216" s="46">
        <f t="shared" si="33"/>
        <v>-6.8090303912101859</v>
      </c>
      <c r="H1216" s="37">
        <f>+H1215+(J1216-H1215)/'IMP-ATH'!$D$2</f>
        <v>50.929170793016418</v>
      </c>
      <c r="I1216" s="38">
        <f>+I1215+(J1216-I1215)/'IMP-ATH'!$D$4</f>
        <v>51.355756116500025</v>
      </c>
      <c r="J1216" s="1"/>
      <c r="K1216" s="1"/>
      <c r="L1216" s="1"/>
    </row>
    <row r="1217" spans="1:12" x14ac:dyDescent="0.25">
      <c r="A1217" s="30" t="s">
        <v>60</v>
      </c>
      <c r="B1217" s="40"/>
      <c r="C1217" s="31"/>
      <c r="D1217" s="163"/>
      <c r="E1217" s="163"/>
      <c r="F1217" s="32">
        <v>42124</v>
      </c>
      <c r="G1217" s="46">
        <f t="shared" si="33"/>
        <v>0.42658532348360723</v>
      </c>
      <c r="H1217" s="37">
        <f>+H1216+(J1217-H1216)/'IMP-ATH'!$D$2</f>
        <v>43.653574965442644</v>
      </c>
      <c r="I1217" s="38">
        <f>+I1216+(J1217-I1216)/'IMP-ATH'!$D$4</f>
        <v>50.133000018488119</v>
      </c>
      <c r="J1217" s="1"/>
      <c r="K1217" s="1"/>
      <c r="L1217" s="1"/>
    </row>
    <row r="1218" spans="1:12" x14ac:dyDescent="0.25">
      <c r="A1218" s="30" t="s">
        <v>61</v>
      </c>
      <c r="B1218" s="40"/>
      <c r="C1218" s="31"/>
      <c r="D1218" s="163"/>
      <c r="E1218" s="170"/>
      <c r="F1218" s="32">
        <v>42125</v>
      </c>
      <c r="G1218" s="46">
        <f t="shared" si="33"/>
        <v>6.4794250530454747</v>
      </c>
      <c r="H1218" s="37">
        <f>+H1217+(J1218-H1217)/'IMP-ATH'!$D$2</f>
        <v>54.129349970379408</v>
      </c>
      <c r="I1218" s="38">
        <f>+I1217+(J1218-I1217)/'IMP-ATH'!$D$4</f>
        <v>51.724690494238402</v>
      </c>
      <c r="J1218" s="1">
        <v>116.98399999999999</v>
      </c>
      <c r="K1218" s="1">
        <v>0.93799999999999994</v>
      </c>
      <c r="L1218" s="1"/>
    </row>
    <row r="1219" spans="1:12" x14ac:dyDescent="0.25">
      <c r="A1219" s="30" t="s">
        <v>62</v>
      </c>
      <c r="B1219" s="40"/>
      <c r="C1219" s="31"/>
      <c r="D1219" s="163"/>
      <c r="E1219" s="169"/>
      <c r="F1219" s="32">
        <v>42126</v>
      </c>
      <c r="G1219" s="46">
        <f t="shared" si="33"/>
        <v>-2.4046594761410063</v>
      </c>
      <c r="H1219" s="37">
        <f>+H1218+(J1219-H1218)/'IMP-ATH'!$D$2</f>
        <v>62.064014260325209</v>
      </c>
      <c r="I1219" s="38">
        <f>+I1218+(J1219-I1218)/'IMP-ATH'!$D$4</f>
        <v>53.104388339613678</v>
      </c>
      <c r="J1219" s="1">
        <v>109.672</v>
      </c>
      <c r="K1219" s="1">
        <v>1.0229999999999999</v>
      </c>
      <c r="L1219" s="1">
        <f>SUM(J1213:J1220)</f>
        <v>555.4369999999999</v>
      </c>
    </row>
    <row r="1220" spans="1:12" x14ac:dyDescent="0.25">
      <c r="A1220" s="30" t="s">
        <v>63</v>
      </c>
      <c r="B1220" s="40"/>
      <c r="C1220" s="31"/>
      <c r="D1220" s="163"/>
      <c r="E1220" s="163"/>
      <c r="F1220" s="32">
        <v>42127</v>
      </c>
      <c r="G1220" s="46">
        <f t="shared" si="33"/>
        <v>-8.959625920711531</v>
      </c>
      <c r="H1220" s="37">
        <f>+H1219+(J1220-H1219)/'IMP-ATH'!$D$2</f>
        <v>80.311440794564461</v>
      </c>
      <c r="I1220" s="38">
        <f>+I1219+(J1220-I1219)/'IMP-ATH'!$D$4</f>
        <v>56.35895052200383</v>
      </c>
      <c r="J1220" s="1">
        <v>189.79599999999999</v>
      </c>
      <c r="K1220" s="1">
        <v>0.78800000000000003</v>
      </c>
      <c r="L1220" s="1"/>
    </row>
    <row r="1221" spans="1:12" x14ac:dyDescent="0.25">
      <c r="A1221" s="30" t="s">
        <v>58</v>
      </c>
      <c r="B1221" s="40"/>
      <c r="C1221" s="31"/>
      <c r="D1221" s="163"/>
      <c r="E1221" s="163"/>
      <c r="F1221" s="32">
        <v>42128</v>
      </c>
      <c r="G1221" s="46">
        <f t="shared" si="33"/>
        <v>-23.952490272560631</v>
      </c>
      <c r="H1221" s="37">
        <f>+H1220+(J1221-H1220)/'IMP-ATH'!$D$2</f>
        <v>68.838377823912396</v>
      </c>
      <c r="I1221" s="38">
        <f>+I1220+(J1221-I1220)/'IMP-ATH'!$D$4</f>
        <v>55.017070747670402</v>
      </c>
      <c r="J1221" s="1"/>
      <c r="K1221" s="1"/>
      <c r="L1221" s="1"/>
    </row>
    <row r="1222" spans="1:12" x14ac:dyDescent="0.25">
      <c r="A1222" s="30" t="s">
        <v>23</v>
      </c>
      <c r="B1222" s="40"/>
      <c r="C1222" s="31"/>
      <c r="D1222" s="169"/>
      <c r="E1222" s="163"/>
      <c r="F1222" s="32">
        <v>42129</v>
      </c>
      <c r="G1222" s="46">
        <f t="shared" si="33"/>
        <v>-13.821307076241993</v>
      </c>
      <c r="H1222" s="37">
        <f>+H1221+(J1222-H1221)/'IMP-ATH'!$D$2</f>
        <v>78.563752420496343</v>
      </c>
      <c r="I1222" s="38">
        <f>+I1221+(J1222-I1221)/'IMP-ATH'!$D$4</f>
        <v>56.967045253678251</v>
      </c>
      <c r="J1222" s="1">
        <v>136.916</v>
      </c>
      <c r="K1222" s="1">
        <v>0.82599999999999996</v>
      </c>
      <c r="L1222" s="1"/>
    </row>
    <row r="1223" spans="1:12" x14ac:dyDescent="0.25">
      <c r="A1223" s="30" t="s">
        <v>59</v>
      </c>
      <c r="B1223" s="40"/>
      <c r="C1223" s="31"/>
      <c r="D1223" s="163"/>
      <c r="E1223" s="163"/>
      <c r="F1223" s="32">
        <v>42130</v>
      </c>
      <c r="G1223" s="46">
        <f t="shared" si="33"/>
        <v>-21.596707166818092</v>
      </c>
      <c r="H1223" s="37">
        <f>+H1222+(J1223-H1222)/'IMP-ATH'!$D$2</f>
        <v>67.340359217568292</v>
      </c>
      <c r="I1223" s="38">
        <f>+I1222+(J1223-I1222)/'IMP-ATH'!$D$4</f>
        <v>55.610687033352576</v>
      </c>
      <c r="J1223" s="1"/>
      <c r="K1223" s="1"/>
      <c r="L1223" s="1"/>
    </row>
    <row r="1224" spans="1:12" x14ac:dyDescent="0.25">
      <c r="A1224" s="30" t="s">
        <v>60</v>
      </c>
      <c r="B1224" s="40"/>
      <c r="C1224" s="31"/>
      <c r="D1224" s="163"/>
      <c r="E1224" s="163"/>
      <c r="F1224" s="32">
        <v>42131</v>
      </c>
      <c r="G1224" s="46">
        <f t="shared" si="33"/>
        <v>-11.729672184215715</v>
      </c>
      <c r="H1224" s="37">
        <f>+H1223+(J1224-H1223)/'IMP-ATH'!$D$2</f>
        <v>81.710022186487109</v>
      </c>
      <c r="I1224" s="38">
        <f>+I1223+(J1224-I1223)/'IMP-ATH'!$D$4</f>
        <v>58.284908770653708</v>
      </c>
      <c r="J1224" s="1">
        <v>167.928</v>
      </c>
      <c r="K1224" s="1">
        <v>0.96199999999999997</v>
      </c>
      <c r="L1224" s="1"/>
    </row>
    <row r="1225" spans="1:12" x14ac:dyDescent="0.25">
      <c r="A1225" s="30" t="s">
        <v>61</v>
      </c>
      <c r="B1225" s="40"/>
      <c r="C1225" s="31"/>
      <c r="D1225" s="163"/>
      <c r="E1225" s="163"/>
      <c r="F1225" s="32">
        <v>42132</v>
      </c>
      <c r="G1225" s="46">
        <f t="shared" si="33"/>
        <v>-23.425113415833401</v>
      </c>
      <c r="H1225" s="37">
        <f>+H1224+(J1225-H1224)/'IMP-ATH'!$D$2</f>
        <v>70.037161874131812</v>
      </c>
      <c r="I1225" s="38">
        <f>+I1224+(J1225-I1224)/'IMP-ATH'!$D$4</f>
        <v>56.897172847542905</v>
      </c>
      <c r="J1225" s="1"/>
      <c r="K1225" s="1"/>
      <c r="L1225" s="1"/>
    </row>
    <row r="1226" spans="1:12" x14ac:dyDescent="0.25">
      <c r="A1226" s="30" t="s">
        <v>62</v>
      </c>
      <c r="B1226" s="40"/>
      <c r="C1226" s="31"/>
      <c r="D1226" s="163"/>
      <c r="E1226" s="169"/>
      <c r="F1226" s="32">
        <v>42133</v>
      </c>
      <c r="G1226" s="46">
        <f t="shared" si="33"/>
        <v>-13.139989026588907</v>
      </c>
      <c r="H1226" s="37">
        <f>+H1225+(J1226-H1225)/'IMP-ATH'!$D$2</f>
        <v>85.346710177827262</v>
      </c>
      <c r="I1226" s="38">
        <f>+I1225+(J1226-I1225)/'IMP-ATH'!$D$4</f>
        <v>59.761621113077595</v>
      </c>
      <c r="J1226" s="1">
        <v>177.20400000000001</v>
      </c>
      <c r="K1226" s="1">
        <v>0.88300000000000001</v>
      </c>
      <c r="L1226" s="1">
        <f>SUM(J1220:J1227)</f>
        <v>671.84400000000005</v>
      </c>
    </row>
    <row r="1227" spans="1:12" x14ac:dyDescent="0.25">
      <c r="A1227" s="30" t="s">
        <v>63</v>
      </c>
      <c r="B1227" s="40"/>
      <c r="C1227" s="31"/>
      <c r="D1227" s="163"/>
      <c r="E1227" s="163"/>
      <c r="F1227" s="32">
        <v>42134</v>
      </c>
      <c r="G1227" s="46">
        <f t="shared" si="33"/>
        <v>-25.585089064749667</v>
      </c>
      <c r="H1227" s="37">
        <f>+H1226+(J1227-H1226)/'IMP-ATH'!$D$2</f>
        <v>73.154323009566227</v>
      </c>
      <c r="I1227" s="38">
        <f>+I1226+(J1227-I1226)/'IMP-ATH'!$D$4</f>
        <v>58.338725372290035</v>
      </c>
      <c r="J1227" s="1"/>
      <c r="K1227" s="1"/>
      <c r="L1227" s="1"/>
    </row>
    <row r="1228" spans="1:12" x14ac:dyDescent="0.25">
      <c r="A1228" s="30" t="s">
        <v>58</v>
      </c>
      <c r="B1228" s="40"/>
      <c r="C1228" s="31"/>
      <c r="D1228" s="163"/>
      <c r="E1228" s="163"/>
      <c r="F1228" s="32">
        <v>42135</v>
      </c>
      <c r="G1228" s="46">
        <f t="shared" si="33"/>
        <v>-14.815597637276191</v>
      </c>
      <c r="H1228" s="37">
        <f>+H1227+(J1228-H1227)/'IMP-ATH'!$D$2</f>
        <v>71.500705436771057</v>
      </c>
      <c r="I1228" s="38">
        <f>+I1227+(J1228-I1227)/'IMP-ATH'!$D$4</f>
        <v>58.415874768187891</v>
      </c>
      <c r="J1228" s="1">
        <v>61.579000000000001</v>
      </c>
      <c r="K1228" s="1">
        <v>0.91200000000000003</v>
      </c>
      <c r="L1228" s="1"/>
    </row>
    <row r="1229" spans="1:12" x14ac:dyDescent="0.25">
      <c r="A1229" s="30" t="s">
        <v>23</v>
      </c>
      <c r="B1229" s="40"/>
      <c r="C1229" s="31"/>
      <c r="D1229" s="163"/>
      <c r="E1229" s="163"/>
      <c r="F1229" s="32">
        <v>42136</v>
      </c>
      <c r="G1229" s="46">
        <f t="shared" si="33"/>
        <v>-13.084830668583166</v>
      </c>
      <c r="H1229" s="37">
        <f>+H1228+(J1229-H1228)/'IMP-ATH'!$D$2</f>
        <v>83.531747517232333</v>
      </c>
      <c r="I1229" s="38">
        <f>+I1228+(J1229-I1228)/'IMP-ATH'!$D$4</f>
        <v>60.732592035611987</v>
      </c>
      <c r="J1229" s="1">
        <v>155.71799999999999</v>
      </c>
      <c r="K1229" s="1">
        <v>0.88700000000000001</v>
      </c>
      <c r="L1229" s="1"/>
    </row>
    <row r="1230" spans="1:12" x14ac:dyDescent="0.25">
      <c r="A1230" s="30" t="s">
        <v>59</v>
      </c>
      <c r="B1230" s="40"/>
      <c r="C1230" s="31"/>
      <c r="D1230" s="163"/>
      <c r="E1230" s="163"/>
      <c r="F1230" s="32">
        <v>42137</v>
      </c>
      <c r="G1230" s="46">
        <f t="shared" si="33"/>
        <v>-22.799155481620346</v>
      </c>
      <c r="H1230" s="37">
        <f>+H1229+(J1230-H1229)/'IMP-ATH'!$D$2</f>
        <v>78.540069300484859</v>
      </c>
      <c r="I1230" s="38">
        <f>+I1229+(J1230-I1229)/'IMP-ATH'!$D$4</f>
        <v>60.443482701430746</v>
      </c>
      <c r="J1230" s="1">
        <v>48.59</v>
      </c>
      <c r="K1230" s="1">
        <v>0.89100000000000001</v>
      </c>
      <c r="L1230" s="1"/>
    </row>
    <row r="1231" spans="1:12" x14ac:dyDescent="0.25">
      <c r="A1231" s="30" t="s">
        <v>60</v>
      </c>
      <c r="B1231" s="40"/>
      <c r="C1231" s="31"/>
      <c r="D1231" s="163"/>
      <c r="E1231" s="163"/>
      <c r="F1231" s="32">
        <v>42138</v>
      </c>
      <c r="G1231" s="46">
        <f t="shared" si="33"/>
        <v>-18.096586599054113</v>
      </c>
      <c r="H1231" s="37">
        <f>+H1230+(J1231-H1230)/'IMP-ATH'!$D$2</f>
        <v>88.793059400415601</v>
      </c>
      <c r="I1231" s="38">
        <f>+I1230+(J1231-I1230)/'IMP-ATH'!$D$4</f>
        <v>62.583185494253826</v>
      </c>
      <c r="J1231" s="1">
        <v>150.31100000000001</v>
      </c>
      <c r="K1231" s="1">
        <v>0.86499999999999999</v>
      </c>
      <c r="L1231" s="1"/>
    </row>
    <row r="1232" spans="1:12" x14ac:dyDescent="0.25">
      <c r="A1232" s="30" t="s">
        <v>61</v>
      </c>
      <c r="B1232" s="40"/>
      <c r="C1232" s="31"/>
      <c r="D1232" s="163"/>
      <c r="E1232" s="163"/>
      <c r="F1232" s="32">
        <v>42139</v>
      </c>
      <c r="G1232" s="46">
        <f t="shared" si="33"/>
        <v>-26.209873906161775</v>
      </c>
      <c r="H1232" s="37">
        <f>+H1231+(J1232-H1231)/'IMP-ATH'!$D$2</f>
        <v>76.10833662892766</v>
      </c>
      <c r="I1232" s="38">
        <f>+I1231+(J1232-I1231)/'IMP-ATH'!$D$4</f>
        <v>61.093109649152545</v>
      </c>
      <c r="J1232" s="1"/>
      <c r="K1232" s="1"/>
      <c r="L1232" s="1"/>
    </row>
    <row r="1233" spans="1:12" x14ac:dyDescent="0.25">
      <c r="A1233" s="30" t="s">
        <v>62</v>
      </c>
      <c r="B1233" s="40"/>
      <c r="C1233" s="31"/>
      <c r="D1233" s="163"/>
      <c r="E1233" s="163"/>
      <c r="F1233" s="32">
        <v>42140</v>
      </c>
      <c r="G1233" s="46">
        <f t="shared" si="33"/>
        <v>-15.015226979775115</v>
      </c>
      <c r="H1233" s="37">
        <f>+H1232+(J1233-H1232)/'IMP-ATH'!$D$2</f>
        <v>74.949431396223702</v>
      </c>
      <c r="I1233" s="38">
        <f>+I1232+(J1233-I1232)/'IMP-ATH'!$D$4</f>
        <v>61.257464181315576</v>
      </c>
      <c r="J1233" s="1">
        <v>67.995999999999995</v>
      </c>
      <c r="K1233" s="1">
        <v>0.93100000000000005</v>
      </c>
      <c r="L1233" s="1">
        <f>SUM(J1227:J1234)</f>
        <v>667.97</v>
      </c>
    </row>
    <row r="1234" spans="1:12" x14ac:dyDescent="0.25">
      <c r="A1234" s="30" t="s">
        <v>63</v>
      </c>
      <c r="B1234" s="40"/>
      <c r="C1234" s="31"/>
      <c r="D1234" s="163"/>
      <c r="E1234" s="163"/>
      <c r="F1234" s="32">
        <v>42141</v>
      </c>
      <c r="G1234" s="46">
        <f t="shared" si="33"/>
        <v>-13.691967214908125</v>
      </c>
      <c r="H1234" s="37">
        <f>+H1233+(J1234-H1233)/'IMP-ATH'!$D$2</f>
        <v>90.496084053906031</v>
      </c>
      <c r="I1234" s="38">
        <f>+I1233+(J1234-I1233)/'IMP-ATH'!$D$4</f>
        <v>64.174572176998538</v>
      </c>
      <c r="J1234" s="1">
        <v>183.77600000000001</v>
      </c>
      <c r="K1234" s="1">
        <v>0.86899999999999999</v>
      </c>
      <c r="L1234" s="1"/>
    </row>
    <row r="1235" spans="1:12" x14ac:dyDescent="0.25">
      <c r="A1235" s="30" t="s">
        <v>58</v>
      </c>
      <c r="B1235" s="40"/>
      <c r="C1235" s="31"/>
      <c r="D1235" s="163"/>
      <c r="E1235" s="163"/>
      <c r="F1235" s="32">
        <v>42142</v>
      </c>
      <c r="G1235" s="46">
        <f t="shared" si="33"/>
        <v>-26.321511876907493</v>
      </c>
      <c r="H1235" s="37">
        <f>+H1234+(J1235-H1234)/'IMP-ATH'!$D$2</f>
        <v>80.996643474776604</v>
      </c>
      <c r="I1235" s="38">
        <f>+I1234+(J1235-I1234)/'IMP-ATH'!$D$4</f>
        <v>63.218034744212858</v>
      </c>
      <c r="J1235" s="1">
        <v>24</v>
      </c>
      <c r="K1235" s="1"/>
      <c r="L1235" s="1"/>
    </row>
    <row r="1236" spans="1:12" x14ac:dyDescent="0.25">
      <c r="A1236" s="30" t="s">
        <v>23</v>
      </c>
      <c r="B1236" s="40"/>
      <c r="C1236" s="31"/>
      <c r="D1236" s="163"/>
      <c r="E1236" s="163"/>
      <c r="F1236" s="32">
        <v>42143</v>
      </c>
      <c r="G1236" s="46">
        <f t="shared" si="33"/>
        <v>-17.778608730563747</v>
      </c>
      <c r="H1236" s="37">
        <f>+H1235+(J1236-H1235)/'IMP-ATH'!$D$2</f>
        <v>103.86883726409422</v>
      </c>
      <c r="I1236" s="38">
        <f>+I1235+(J1236-I1235)/'IMP-ATH'!$D$4</f>
        <v>67.453367250303032</v>
      </c>
      <c r="J1236" s="1">
        <v>241.102</v>
      </c>
      <c r="K1236" s="1">
        <v>0.86099999999999999</v>
      </c>
      <c r="L1236" s="1"/>
    </row>
    <row r="1237" spans="1:12" x14ac:dyDescent="0.25">
      <c r="A1237" s="30" t="s">
        <v>59</v>
      </c>
      <c r="B1237" s="40"/>
      <c r="C1237" s="31"/>
      <c r="D1237" s="163"/>
      <c r="E1237" s="163"/>
      <c r="F1237" s="32">
        <v>42144</v>
      </c>
      <c r="G1237" s="46">
        <f t="shared" si="33"/>
        <v>-36.415470013791193</v>
      </c>
      <c r="H1237" s="37">
        <f>+H1236+(J1237-H1236)/'IMP-ATH'!$D$2</f>
        <v>92.431289083509341</v>
      </c>
      <c r="I1237" s="38">
        <f>+I1236+(J1237-I1236)/'IMP-ATH'!$D$4</f>
        <v>66.414144220533913</v>
      </c>
      <c r="J1237" s="1">
        <v>23.806000000000001</v>
      </c>
      <c r="K1237" s="1">
        <v>0.69299999999999995</v>
      </c>
      <c r="L1237" s="1"/>
    </row>
    <row r="1238" spans="1:12" x14ac:dyDescent="0.25">
      <c r="A1238" s="30" t="s">
        <v>60</v>
      </c>
      <c r="B1238" s="40"/>
      <c r="C1238" s="31"/>
      <c r="D1238" s="163"/>
      <c r="E1238" s="163"/>
      <c r="F1238" s="32">
        <v>42145</v>
      </c>
      <c r="G1238" s="46">
        <f t="shared" ref="G1238:G1254" si="34">+I1237-H1237</f>
        <v>-26.017144862975428</v>
      </c>
      <c r="H1238" s="37">
        <f>+H1237+(J1238-H1237)/'IMP-ATH'!$D$2</f>
        <v>106.34939064300801</v>
      </c>
      <c r="I1238" s="38">
        <f>+I1237+(J1238-I1237)/'IMP-ATH'!$D$4</f>
        <v>69.353283643854539</v>
      </c>
      <c r="J1238" s="1">
        <v>189.858</v>
      </c>
      <c r="K1238" s="1">
        <v>0.89400000000000002</v>
      </c>
      <c r="L1238" s="1"/>
    </row>
    <row r="1239" spans="1:12" x14ac:dyDescent="0.25">
      <c r="A1239" s="30" t="s">
        <v>61</v>
      </c>
      <c r="B1239" s="40"/>
      <c r="C1239" s="31"/>
      <c r="D1239" s="163"/>
      <c r="E1239" s="163"/>
      <c r="F1239" s="32">
        <v>42146</v>
      </c>
      <c r="G1239" s="46">
        <f t="shared" si="34"/>
        <v>-36.996106999153469</v>
      </c>
      <c r="H1239" s="37">
        <f>+H1238+(J1239-H1238)/'IMP-ATH'!$D$2</f>
        <v>91.156620551149715</v>
      </c>
      <c r="I1239" s="38">
        <f>+I1238+(J1239-I1238)/'IMP-ATH'!$D$4</f>
        <v>67.702014985667532</v>
      </c>
      <c r="J1239" s="1"/>
      <c r="K1239" s="1"/>
      <c r="L1239" s="1"/>
    </row>
    <row r="1240" spans="1:12" x14ac:dyDescent="0.25">
      <c r="A1240" s="30" t="s">
        <v>62</v>
      </c>
      <c r="B1240" s="40"/>
      <c r="C1240" s="31"/>
      <c r="D1240" s="163"/>
      <c r="E1240" s="163"/>
      <c r="F1240" s="32">
        <v>42147</v>
      </c>
      <c r="G1240" s="46">
        <f t="shared" si="34"/>
        <v>-23.454605565482183</v>
      </c>
      <c r="H1240" s="37">
        <f>+H1239+(J1240-H1239)/'IMP-ATH'!$D$2</f>
        <v>86.814674758128319</v>
      </c>
      <c r="I1240" s="38">
        <f>+I1239+(J1240-I1239)/'IMP-ATH'!$D$4</f>
        <v>67.53680034315164</v>
      </c>
      <c r="J1240" s="1">
        <v>60.762999999999998</v>
      </c>
      <c r="K1240" s="1">
        <v>0.90200000000000002</v>
      </c>
      <c r="L1240" s="1">
        <f>SUM(J1234:J1241)</f>
        <v>922.46500000000003</v>
      </c>
    </row>
    <row r="1241" spans="1:12" x14ac:dyDescent="0.25">
      <c r="A1241" s="30" t="s">
        <v>63</v>
      </c>
      <c r="B1241" s="40"/>
      <c r="C1241" s="31"/>
      <c r="D1241" s="163"/>
      <c r="E1241" s="163"/>
      <c r="F1241" s="32">
        <v>42148</v>
      </c>
      <c r="G1241" s="46">
        <f t="shared" si="34"/>
        <v>-19.277874414976679</v>
      </c>
      <c r="H1241" s="37">
        <f>+H1240+(J1241-H1240)/'IMP-ATH'!$D$2</f>
        <v>102.86400693553855</v>
      </c>
      <c r="I1241" s="38">
        <f>+I1240+(J1241-I1240)/'IMP-ATH'!$D$4</f>
        <v>70.670686049267076</v>
      </c>
      <c r="J1241" s="1">
        <v>199.16</v>
      </c>
      <c r="K1241" s="1">
        <v>0.86599999999999999</v>
      </c>
      <c r="L1241" s="1"/>
    </row>
    <row r="1242" spans="1:12" x14ac:dyDescent="0.25">
      <c r="A1242" s="30" t="s">
        <v>58</v>
      </c>
      <c r="B1242" s="40"/>
      <c r="C1242" s="31"/>
      <c r="D1242" s="163"/>
      <c r="E1242" s="163"/>
      <c r="F1242" s="32">
        <v>42149</v>
      </c>
      <c r="G1242" s="46">
        <f t="shared" si="34"/>
        <v>-32.193320886271479</v>
      </c>
      <c r="H1242" s="37">
        <f>+H1241+(J1242-H1241)/'IMP-ATH'!$D$2</f>
        <v>100.45029165903304</v>
      </c>
      <c r="I1242" s="38">
        <f>+I1241+(J1242-I1241)/'IMP-ATH'!$D$4</f>
        <v>71.034907809998813</v>
      </c>
      <c r="J1242" s="1">
        <v>85.968000000000004</v>
      </c>
      <c r="K1242" s="1">
        <v>0.98499999999999999</v>
      </c>
      <c r="L1242" s="1"/>
    </row>
    <row r="1243" spans="1:12" x14ac:dyDescent="0.25">
      <c r="A1243" s="30" t="s">
        <v>23</v>
      </c>
      <c r="B1243" s="40"/>
      <c r="C1243" s="31"/>
      <c r="D1243" s="163"/>
      <c r="E1243" s="163"/>
      <c r="F1243" s="32">
        <v>42150</v>
      </c>
      <c r="G1243" s="46">
        <f t="shared" si="34"/>
        <v>-29.415383849034228</v>
      </c>
      <c r="H1243" s="37">
        <f>+H1242+(J1243-H1242)/'IMP-ATH'!$D$2</f>
        <v>86.100249993456899</v>
      </c>
      <c r="I1243" s="38">
        <f>+I1242+(J1243-I1242)/'IMP-ATH'!$D$4</f>
        <v>69.343600481189313</v>
      </c>
      <c r="J1243" s="1"/>
      <c r="K1243" s="1"/>
      <c r="L1243" s="1"/>
    </row>
    <row r="1244" spans="1:12" x14ac:dyDescent="0.25">
      <c r="A1244" s="30" t="s">
        <v>59</v>
      </c>
      <c r="B1244" s="40"/>
      <c r="C1244" s="31"/>
      <c r="D1244" s="163"/>
      <c r="E1244" s="163"/>
      <c r="F1244" s="32">
        <v>42151</v>
      </c>
      <c r="G1244" s="46">
        <f t="shared" si="34"/>
        <v>-16.756649512267586</v>
      </c>
      <c r="H1244" s="37">
        <f>+H1243+(J1244-H1243)/'IMP-ATH'!$D$2</f>
        <v>83.47407142296305</v>
      </c>
      <c r="I1244" s="38">
        <f>+I1243+(J1244-I1243)/'IMP-ATH'!$D$4</f>
        <v>69.304871898303858</v>
      </c>
      <c r="J1244" s="1">
        <v>67.716999999999999</v>
      </c>
      <c r="K1244" s="1">
        <v>0.94699999999999995</v>
      </c>
      <c r="L1244" s="1"/>
    </row>
    <row r="1245" spans="1:12" x14ac:dyDescent="0.25">
      <c r="A1245" s="30" t="s">
        <v>60</v>
      </c>
      <c r="B1245" s="40"/>
      <c r="C1245" s="31"/>
      <c r="D1245" s="163"/>
      <c r="E1245" s="163"/>
      <c r="F1245" s="32">
        <v>42152</v>
      </c>
      <c r="G1245" s="46">
        <f t="shared" si="34"/>
        <v>-14.169199524659192</v>
      </c>
      <c r="H1245" s="37">
        <f>+H1244+(J1245-H1244)/'IMP-ATH'!$D$2</f>
        <v>86.334204076825472</v>
      </c>
      <c r="I1245" s="38">
        <f>+I1244+(J1245-I1244)/'IMP-ATH'!$D$4</f>
        <v>70.118922567391863</v>
      </c>
      <c r="J1245" s="1">
        <v>103.495</v>
      </c>
      <c r="K1245" s="1">
        <v>0.91500000000000004</v>
      </c>
      <c r="L1245" s="1"/>
    </row>
    <row r="1246" spans="1:12" x14ac:dyDescent="0.25">
      <c r="A1246" s="30" t="s">
        <v>61</v>
      </c>
      <c r="B1246" s="40"/>
      <c r="C1246" s="31"/>
      <c r="D1246" s="163"/>
      <c r="E1246" s="163"/>
      <c r="F1246" s="32">
        <v>42153</v>
      </c>
      <c r="G1246" s="46">
        <f t="shared" si="34"/>
        <v>-16.215281509433609</v>
      </c>
      <c r="H1246" s="37">
        <f>+H1245+(J1246-H1245)/'IMP-ATH'!$D$2</f>
        <v>84.839603494421837</v>
      </c>
      <c r="I1246" s="38">
        <f>+I1245+(J1246-I1245)/'IMP-ATH'!$D$4</f>
        <v>70.25590060150158</v>
      </c>
      <c r="J1246" s="1">
        <v>75.872</v>
      </c>
      <c r="K1246" s="1">
        <v>0.85199999999999998</v>
      </c>
      <c r="L1246" s="1"/>
    </row>
    <row r="1247" spans="1:12" x14ac:dyDescent="0.25">
      <c r="A1247" s="30" t="s">
        <v>62</v>
      </c>
      <c r="B1247" s="40"/>
      <c r="C1247" s="31"/>
      <c r="D1247" s="163"/>
      <c r="E1247" s="163"/>
      <c r="F1247" s="32">
        <v>42154</v>
      </c>
      <c r="G1247" s="46">
        <f t="shared" si="34"/>
        <v>-14.583702892920257</v>
      </c>
      <c r="H1247" s="37">
        <f>+H1246+(J1247-H1246)/'IMP-ATH'!$D$2</f>
        <v>72.719660138075866</v>
      </c>
      <c r="I1247" s="38">
        <f>+I1246+(J1247-I1246)/'IMP-ATH'!$D$4</f>
        <v>68.58314106337059</v>
      </c>
      <c r="J1247" s="1"/>
      <c r="K1247" s="1"/>
      <c r="L1247" s="1">
        <f>SUM(J1241:J1248)</f>
        <v>748.86099999999999</v>
      </c>
    </row>
    <row r="1248" spans="1:12" x14ac:dyDescent="0.25">
      <c r="A1248" s="30" t="s">
        <v>63</v>
      </c>
      <c r="B1248" s="40"/>
      <c r="C1248" s="31"/>
      <c r="D1248" s="163"/>
      <c r="E1248" s="163"/>
      <c r="F1248" s="32">
        <v>42155</v>
      </c>
      <c r="G1248" s="46">
        <f t="shared" si="34"/>
        <v>-4.1365190747052765</v>
      </c>
      <c r="H1248" s="37">
        <f>+H1247+(J1248-H1247)/'IMP-ATH'!$D$2</f>
        <v>93.280994404065027</v>
      </c>
      <c r="I1248" s="38">
        <f>+I1247+(J1248-I1247)/'IMP-ATH'!$D$4</f>
        <v>72.108518657099864</v>
      </c>
      <c r="J1248" s="1">
        <v>216.649</v>
      </c>
      <c r="K1248" s="1">
        <v>0.878</v>
      </c>
      <c r="L1248" s="1"/>
    </row>
    <row r="1249" spans="1:12" x14ac:dyDescent="0.25">
      <c r="A1249" s="30" t="s">
        <v>58</v>
      </c>
      <c r="B1249" s="40"/>
      <c r="C1249" s="31"/>
      <c r="D1249" s="163"/>
      <c r="E1249" s="163"/>
      <c r="F1249" s="32">
        <v>42156</v>
      </c>
      <c r="G1249" s="46">
        <f t="shared" si="34"/>
        <v>-21.172475746965162</v>
      </c>
      <c r="H1249" s="37">
        <f>+H1248+(J1249-H1248)/'IMP-ATH'!$D$2</f>
        <v>87.038709489198595</v>
      </c>
      <c r="I1249" s="38">
        <f>+I1248+(J1249-I1248)/'IMP-ATH'!$D$4</f>
        <v>71.572244403359392</v>
      </c>
      <c r="J1249" s="1">
        <v>49.585000000000001</v>
      </c>
      <c r="K1249" s="1">
        <v>0.89200000000000002</v>
      </c>
      <c r="L1249" s="1"/>
    </row>
    <row r="1250" spans="1:12" x14ac:dyDescent="0.25">
      <c r="A1250" s="30" t="s">
        <v>23</v>
      </c>
      <c r="B1250" s="40"/>
      <c r="C1250" s="31"/>
      <c r="D1250" s="163"/>
      <c r="E1250" s="163"/>
      <c r="F1250" s="32">
        <v>42157</v>
      </c>
      <c r="G1250" s="46">
        <f t="shared" si="34"/>
        <v>-15.466465085839204</v>
      </c>
      <c r="H1250" s="37">
        <f>+H1249+(J1250-H1249)/'IMP-ATH'!$D$2</f>
        <v>108.38560813359879</v>
      </c>
      <c r="I1250" s="38">
        <f>+I1249+(J1250-I1249)/'IMP-ATH'!$D$4</f>
        <v>75.498310012803216</v>
      </c>
      <c r="J1250" s="1">
        <v>236.46700000000001</v>
      </c>
      <c r="K1250" s="1">
        <v>0.85099999999999998</v>
      </c>
      <c r="L1250" s="1"/>
    </row>
    <row r="1251" spans="1:12" x14ac:dyDescent="0.25">
      <c r="A1251" s="30" t="s">
        <v>59</v>
      </c>
      <c r="B1251" s="40"/>
      <c r="C1251" s="31"/>
      <c r="D1251" s="163"/>
      <c r="E1251" s="163"/>
      <c r="F1251" s="32">
        <v>42158</v>
      </c>
      <c r="G1251" s="46">
        <f t="shared" si="34"/>
        <v>-32.887298120795577</v>
      </c>
      <c r="H1251" s="37">
        <f>+H1250+(J1251-H1250)/'IMP-ATH'!$D$2</f>
        <v>92.901949828798962</v>
      </c>
      <c r="I1251" s="38">
        <f>+I1250+(J1251-I1250)/'IMP-ATH'!$D$4</f>
        <v>73.700731202974566</v>
      </c>
      <c r="J1251" s="1"/>
      <c r="K1251" s="1"/>
      <c r="L1251" s="1"/>
    </row>
    <row r="1252" spans="1:12" x14ac:dyDescent="0.25">
      <c r="A1252" s="30" t="s">
        <v>60</v>
      </c>
      <c r="B1252" s="40"/>
      <c r="C1252" s="31"/>
      <c r="D1252" s="163"/>
      <c r="E1252" s="163"/>
      <c r="F1252" s="32">
        <v>42159</v>
      </c>
      <c r="G1252" s="46">
        <f t="shared" si="34"/>
        <v>-19.201218625824396</v>
      </c>
      <c r="H1252" s="37">
        <f>+H1251+(J1252-H1251)/'IMP-ATH'!$D$2</f>
        <v>114.0269569961134</v>
      </c>
      <c r="I1252" s="38">
        <f>+I1251+(J1252-I1251)/'IMP-ATH'!$D$4</f>
        <v>77.678737602903738</v>
      </c>
      <c r="J1252" s="1">
        <v>240.77699999999999</v>
      </c>
      <c r="K1252" s="1">
        <v>0.77600000000000002</v>
      </c>
      <c r="L1252" s="1"/>
    </row>
    <row r="1253" spans="1:12" x14ac:dyDescent="0.25">
      <c r="A1253" s="30" t="s">
        <v>61</v>
      </c>
      <c r="B1253" s="40"/>
      <c r="C1253" s="31"/>
      <c r="D1253" s="163"/>
      <c r="E1253" s="163"/>
      <c r="F1253" s="32">
        <v>42160</v>
      </c>
      <c r="G1253" s="46">
        <f t="shared" si="34"/>
        <v>-36.348219393209661</v>
      </c>
      <c r="H1253" s="37">
        <f>+H1252+(J1253-H1252)/'IMP-ATH'!$D$2</f>
        <v>97.737391710954341</v>
      </c>
      <c r="I1253" s="38">
        <f>+I1252+(J1253-I1252)/'IMP-ATH'!$D$4</f>
        <v>75.829243850453651</v>
      </c>
      <c r="J1253" s="1"/>
      <c r="K1253" s="1"/>
      <c r="L1253" s="1"/>
    </row>
    <row r="1254" spans="1:12" x14ac:dyDescent="0.25">
      <c r="A1254" s="30" t="s">
        <v>62</v>
      </c>
      <c r="B1254" s="40"/>
      <c r="C1254" s="31"/>
      <c r="D1254" s="163"/>
      <c r="E1254" s="163"/>
      <c r="F1254" s="32">
        <v>42161</v>
      </c>
      <c r="G1254" s="46">
        <f t="shared" si="34"/>
        <v>-21.908147860500691</v>
      </c>
      <c r="H1254" s="37">
        <f>+H1253+(J1254-H1253)/'IMP-ATH'!$D$2</f>
        <v>109.09562146653229</v>
      </c>
      <c r="I1254" s="38">
        <f>+I1253+(J1254-I1253)/'IMP-ATH'!$D$4</f>
        <v>78.243904711157128</v>
      </c>
      <c r="J1254" s="1">
        <v>177.245</v>
      </c>
      <c r="K1254" s="1">
        <v>0.86899999999999999</v>
      </c>
      <c r="L1254" s="1">
        <f>SUM(J1248:J1255)</f>
        <v>991.92300000000012</v>
      </c>
    </row>
    <row r="1255" spans="1:12" x14ac:dyDescent="0.25">
      <c r="A1255" s="30" t="s">
        <v>63</v>
      </c>
      <c r="B1255" s="40"/>
      <c r="C1255" s="31"/>
      <c r="D1255" s="163"/>
      <c r="E1255" s="163"/>
      <c r="F1255" s="32">
        <v>42162</v>
      </c>
      <c r="G1255" s="46">
        <f t="shared" ref="G1255:G1262" si="35">+I1254-H1254</f>
        <v>-30.851716755375165</v>
      </c>
      <c r="H1255" s="37">
        <f>+H1254+(J1255-H1254)/'IMP-ATH'!$D$2</f>
        <v>103.68196125702768</v>
      </c>
      <c r="I1255" s="38">
        <f>+I1254+(J1255-I1254)/'IMP-ATH'!$D$4</f>
        <v>78.076192694224815</v>
      </c>
      <c r="J1255" s="1">
        <v>71.2</v>
      </c>
      <c r="K1255" s="1">
        <v>0.93300000000000005</v>
      </c>
      <c r="L1255" s="1"/>
    </row>
    <row r="1256" spans="1:12" x14ac:dyDescent="0.25">
      <c r="A1256" s="30" t="s">
        <v>58</v>
      </c>
      <c r="B1256" s="40"/>
      <c r="C1256" s="31"/>
      <c r="D1256" s="163"/>
      <c r="E1256" s="163"/>
      <c r="F1256" s="32">
        <v>42163</v>
      </c>
      <c r="G1256" s="46">
        <f t="shared" si="35"/>
        <v>-25.605768562802865</v>
      </c>
      <c r="H1256" s="37">
        <f>+H1255+(J1256-H1255)/'IMP-ATH'!$D$2</f>
        <v>88.870252506023732</v>
      </c>
      <c r="I1256" s="38">
        <f>+I1255+(J1256-I1255)/'IMP-ATH'!$D$4</f>
        <v>76.217235725314694</v>
      </c>
      <c r="J1256" s="1"/>
      <c r="K1256" s="1"/>
      <c r="L1256" s="1"/>
    </row>
    <row r="1257" spans="1:12" x14ac:dyDescent="0.25">
      <c r="A1257" s="30" t="s">
        <v>23</v>
      </c>
      <c r="B1257" s="40"/>
      <c r="C1257" s="31"/>
      <c r="D1257" s="163"/>
      <c r="E1257" s="163"/>
      <c r="F1257" s="32">
        <v>42164</v>
      </c>
      <c r="G1257" s="46">
        <f t="shared" si="35"/>
        <v>-12.653016780709038</v>
      </c>
      <c r="H1257" s="37">
        <f>+H1256+(J1257-H1256)/'IMP-ATH'!$D$2</f>
        <v>85.944073576591776</v>
      </c>
      <c r="I1257" s="38">
        <f>+I1256+(J1257-I1256)/'IMP-ATH'!$D$4</f>
        <v>76.030801541378636</v>
      </c>
      <c r="J1257" s="1">
        <v>68.387</v>
      </c>
      <c r="K1257" s="1">
        <v>0.86599999999999999</v>
      </c>
      <c r="L1257" s="1"/>
    </row>
    <row r="1258" spans="1:12" x14ac:dyDescent="0.25">
      <c r="A1258" s="30" t="s">
        <v>59</v>
      </c>
      <c r="B1258" s="40"/>
      <c r="C1258" s="31"/>
      <c r="D1258" s="163"/>
      <c r="E1258" s="163"/>
      <c r="F1258" s="32">
        <v>42165</v>
      </c>
      <c r="G1258" s="46">
        <f t="shared" si="35"/>
        <v>-9.91327203521314</v>
      </c>
      <c r="H1258" s="37">
        <f>+H1257+(J1258-H1257)/'IMP-ATH'!$D$2</f>
        <v>117.68606306565009</v>
      </c>
      <c r="I1258" s="38">
        <f>+I1257+(J1258-I1257)/'IMP-ATH'!$D$4</f>
        <v>81.557163409441046</v>
      </c>
      <c r="J1258" s="1">
        <v>308.13799999999998</v>
      </c>
      <c r="K1258" s="1">
        <v>0.83599999999999997</v>
      </c>
      <c r="L1258" s="1"/>
    </row>
    <row r="1259" spans="1:12" x14ac:dyDescent="0.25">
      <c r="A1259" s="30" t="s">
        <v>60</v>
      </c>
      <c r="B1259" s="40"/>
      <c r="C1259" s="31"/>
      <c r="D1259" s="163"/>
      <c r="E1259" s="163"/>
      <c r="F1259" s="32">
        <v>42166</v>
      </c>
      <c r="G1259" s="46">
        <f t="shared" si="35"/>
        <v>-36.128899656209043</v>
      </c>
      <c r="H1259" s="37">
        <f>+H1258+(J1259-H1258)/'IMP-ATH'!$D$2</f>
        <v>109.03833977055722</v>
      </c>
      <c r="I1259" s="38">
        <f>+I1258+(J1259-I1258)/'IMP-ATH'!$D$4</f>
        <v>80.976088090168645</v>
      </c>
      <c r="J1259" s="1">
        <v>57.152000000000001</v>
      </c>
      <c r="K1259" s="1">
        <v>0.622</v>
      </c>
      <c r="L1259" s="1"/>
    </row>
    <row r="1260" spans="1:12" x14ac:dyDescent="0.25">
      <c r="A1260" s="30" t="s">
        <v>61</v>
      </c>
      <c r="B1260" s="40"/>
      <c r="C1260" s="31"/>
      <c r="D1260" s="163"/>
      <c r="E1260" s="163"/>
      <c r="F1260" s="32">
        <v>42167</v>
      </c>
      <c r="G1260" s="46">
        <f t="shared" si="35"/>
        <v>-28.06225168038857</v>
      </c>
      <c r="H1260" s="37">
        <f>+H1259+(J1260-H1259)/'IMP-ATH'!$D$2</f>
        <v>93.461434089049035</v>
      </c>
      <c r="I1260" s="38">
        <f>+I1259+(J1260-I1259)/'IMP-ATH'!$D$4</f>
        <v>79.048085992783683</v>
      </c>
      <c r="J1260" s="1"/>
      <c r="K1260" s="1"/>
      <c r="L1260" s="1"/>
    </row>
    <row r="1261" spans="1:12" x14ac:dyDescent="0.25">
      <c r="A1261" s="30" t="s">
        <v>62</v>
      </c>
      <c r="B1261" s="40"/>
      <c r="C1261" s="31"/>
      <c r="D1261" s="163"/>
      <c r="E1261" s="163"/>
      <c r="F1261" s="32">
        <v>42168</v>
      </c>
      <c r="G1261" s="46">
        <f t="shared" si="35"/>
        <v>-14.413348096265352</v>
      </c>
      <c r="H1261" s="37">
        <f>+H1260+(J1261-H1260)/'IMP-ATH'!$D$2</f>
        <v>123.94208636204203</v>
      </c>
      <c r="I1261" s="38">
        <f>+I1260+(J1261-I1260)/'IMP-ATH'!$D$4</f>
        <v>84.471369659622169</v>
      </c>
      <c r="J1261" s="1">
        <v>306.82600000000002</v>
      </c>
      <c r="K1261" s="1">
        <v>0.83099999999999996</v>
      </c>
      <c r="L1261" s="1">
        <f>SUM(J1255:J1262)</f>
        <v>926.41699999999992</v>
      </c>
    </row>
    <row r="1262" spans="1:12" x14ac:dyDescent="0.25">
      <c r="A1262" s="30" t="s">
        <v>63</v>
      </c>
      <c r="B1262" s="40"/>
      <c r="C1262" s="31"/>
      <c r="D1262" s="163"/>
      <c r="E1262" s="163"/>
      <c r="F1262" s="32">
        <v>42169</v>
      </c>
      <c r="G1262" s="46">
        <f t="shared" si="35"/>
        <v>-39.470716702419864</v>
      </c>
      <c r="H1262" s="37">
        <f>+H1261+(J1262-H1261)/'IMP-ATH'!$D$2</f>
        <v>122.62378831032174</v>
      </c>
      <c r="I1262" s="38">
        <f>+I1261+(J1262-I1261)/'IMP-ATH'!$D$4</f>
        <v>85.191432286774017</v>
      </c>
      <c r="J1262" s="1">
        <v>114.714</v>
      </c>
      <c r="K1262" s="1">
        <v>0.80700000000000005</v>
      </c>
      <c r="L1262" s="1"/>
    </row>
    <row r="1263" spans="1:12" x14ac:dyDescent="0.25">
      <c r="A1263" s="30" t="s">
        <v>58</v>
      </c>
      <c r="B1263" s="40"/>
      <c r="C1263" s="31"/>
      <c r="D1263" s="163"/>
      <c r="E1263" s="163"/>
      <c r="F1263" s="32">
        <v>42170</v>
      </c>
      <c r="G1263" s="46">
        <f t="shared" ref="G1263:G1278" si="36">+I1262-H1262</f>
        <v>-37.432356023547726</v>
      </c>
      <c r="H1263" s="37">
        <f>+H1262+(J1263-H1262)/'IMP-ATH'!$D$2</f>
        <v>105.10610426599007</v>
      </c>
      <c r="I1263" s="38">
        <f>+I1262+(J1263-I1262)/'IMP-ATH'!$D$4</f>
        <v>83.163064851374642</v>
      </c>
      <c r="J1263" s="1"/>
      <c r="K1263" s="1"/>
      <c r="L1263" s="1"/>
    </row>
    <row r="1264" spans="1:12" x14ac:dyDescent="0.25">
      <c r="A1264" s="30" t="s">
        <v>23</v>
      </c>
      <c r="B1264" s="40"/>
      <c r="C1264" s="31"/>
      <c r="D1264" s="163"/>
      <c r="E1264" s="163"/>
      <c r="F1264" s="32">
        <v>42171</v>
      </c>
      <c r="G1264" s="46">
        <f t="shared" si="36"/>
        <v>-21.943039414615427</v>
      </c>
      <c r="H1264" s="37">
        <f>+H1263+(J1264-H1263)/'IMP-ATH'!$D$2</f>
        <v>106.92937508513434</v>
      </c>
      <c r="I1264" s="38">
        <f>+I1263+(J1264-I1263)/'IMP-ATH'!$D$4</f>
        <v>83.989396640627632</v>
      </c>
      <c r="J1264" s="1">
        <v>117.869</v>
      </c>
      <c r="K1264" s="1">
        <v>0.92700000000000005</v>
      </c>
      <c r="L1264" s="1"/>
    </row>
    <row r="1265" spans="1:12" x14ac:dyDescent="0.25">
      <c r="A1265" s="30" t="s">
        <v>59</v>
      </c>
      <c r="B1265" s="40"/>
      <c r="C1265" s="31"/>
      <c r="D1265" s="163"/>
      <c r="E1265" s="163"/>
      <c r="F1265" s="32">
        <v>42172</v>
      </c>
      <c r="G1265" s="46">
        <f t="shared" si="36"/>
        <v>-22.939978444506707</v>
      </c>
      <c r="H1265" s="37">
        <f>+H1264+(J1265-H1264)/'IMP-ATH'!$D$2</f>
        <v>96.331464358686574</v>
      </c>
      <c r="I1265" s="38">
        <f>+I1264+(J1265-I1264)/'IMP-ATH'!$D$4</f>
        <v>82.769268149184114</v>
      </c>
      <c r="J1265" s="1">
        <v>32.744</v>
      </c>
      <c r="K1265" s="1">
        <v>0.878</v>
      </c>
      <c r="L1265" s="1"/>
    </row>
    <row r="1266" spans="1:12" x14ac:dyDescent="0.25">
      <c r="A1266" s="30" t="s">
        <v>60</v>
      </c>
      <c r="B1266" s="40"/>
      <c r="C1266" s="31"/>
      <c r="D1266" s="163"/>
      <c r="E1266" s="163"/>
      <c r="F1266" s="32">
        <v>42173</v>
      </c>
      <c r="G1266" s="46">
        <f t="shared" si="36"/>
        <v>-13.56219620950246</v>
      </c>
      <c r="H1266" s="37">
        <f>+H1265+(J1266-H1265)/'IMP-ATH'!$D$2</f>
        <v>98.351255164588494</v>
      </c>
      <c r="I1266" s="38">
        <f>+I1265+(J1266-I1265)/'IMP-ATH'!$D$4</f>
        <v>83.428809383727355</v>
      </c>
      <c r="J1266" s="1">
        <v>110.47</v>
      </c>
      <c r="K1266" s="1">
        <v>0.82699999999999996</v>
      </c>
      <c r="L1266" s="1"/>
    </row>
    <row r="1267" spans="1:12" x14ac:dyDescent="0.25">
      <c r="A1267" s="30" t="s">
        <v>61</v>
      </c>
      <c r="B1267" s="40"/>
      <c r="C1267" s="31"/>
      <c r="D1267" s="163"/>
      <c r="E1267" s="163"/>
      <c r="F1267" s="32">
        <v>42174</v>
      </c>
      <c r="G1267" s="46">
        <f t="shared" si="36"/>
        <v>-14.922445780861139</v>
      </c>
      <c r="H1267" s="37">
        <f>+H1266+(J1267-H1266)/'IMP-ATH'!$D$2</f>
        <v>84.30107585536156</v>
      </c>
      <c r="I1267" s="38">
        <f>+I1266+(J1267-I1266)/'IMP-ATH'!$D$4</f>
        <v>81.442409160305274</v>
      </c>
      <c r="J1267" s="1"/>
      <c r="K1267" s="1"/>
      <c r="L1267" s="1"/>
    </row>
    <row r="1268" spans="1:12" x14ac:dyDescent="0.25">
      <c r="A1268" s="30" t="s">
        <v>62</v>
      </c>
      <c r="B1268" s="40"/>
      <c r="C1268" s="31"/>
      <c r="D1268" s="163"/>
      <c r="E1268" s="163"/>
      <c r="F1268" s="32">
        <v>42175</v>
      </c>
      <c r="G1268" s="46">
        <f t="shared" si="36"/>
        <v>-2.8586666950562858</v>
      </c>
      <c r="H1268" s="37">
        <f>+H1267+(J1268-H1267)/'IMP-ATH'!$D$2</f>
        <v>72.258065018881339</v>
      </c>
      <c r="I1268" s="38">
        <f>+I1267+(J1268-I1267)/'IMP-ATH'!$D$4</f>
        <v>79.503304180298002</v>
      </c>
      <c r="J1268" s="1"/>
      <c r="K1268" s="1"/>
      <c r="L1268" s="1">
        <f>SUM(J1262:J1269)</f>
        <v>623.74199999999996</v>
      </c>
    </row>
    <row r="1269" spans="1:12" x14ac:dyDescent="0.25">
      <c r="A1269" s="30" t="s">
        <v>63</v>
      </c>
      <c r="B1269" s="40"/>
      <c r="C1269" s="31"/>
      <c r="D1269" s="165"/>
      <c r="E1269" s="163"/>
      <c r="F1269" s="32">
        <v>42176</v>
      </c>
      <c r="G1269" s="46">
        <f t="shared" si="36"/>
        <v>7.2452391614166629</v>
      </c>
      <c r="H1269" s="37">
        <f>+H1268+(J1269-H1268)/'IMP-ATH'!$D$2</f>
        <v>97.356198587612582</v>
      </c>
      <c r="I1269" s="38">
        <f>+I1268+(J1269-I1268)/'IMP-ATH'!$D$4</f>
        <v>83.513820747433769</v>
      </c>
      <c r="J1269" s="1">
        <v>247.94499999999999</v>
      </c>
      <c r="K1269" s="1">
        <v>0.879</v>
      </c>
      <c r="L1269" s="1"/>
    </row>
    <row r="1270" spans="1:12" x14ac:dyDescent="0.25">
      <c r="A1270" s="30" t="s">
        <v>58</v>
      </c>
      <c r="B1270" s="40"/>
      <c r="C1270" s="31"/>
      <c r="D1270" s="163"/>
      <c r="E1270" s="163"/>
      <c r="F1270" s="32">
        <v>42177</v>
      </c>
      <c r="G1270" s="46">
        <f t="shared" si="36"/>
        <v>-13.842377840178813</v>
      </c>
      <c r="H1270" s="37">
        <f>+H1269+(J1270-H1269)/'IMP-ATH'!$D$2</f>
        <v>85.091170217953646</v>
      </c>
      <c r="I1270" s="38">
        <f>+I1269+(J1270-I1269)/'IMP-ATH'!$D$4</f>
        <v>81.79922977725677</v>
      </c>
      <c r="J1270" s="1">
        <v>11.500999999999999</v>
      </c>
      <c r="K1270" s="1">
        <v>0.67400000000000004</v>
      </c>
      <c r="L1270" s="1"/>
    </row>
    <row r="1271" spans="1:12" x14ac:dyDescent="0.25">
      <c r="A1271" s="30" t="s">
        <v>23</v>
      </c>
      <c r="B1271" s="40"/>
      <c r="C1271" s="31"/>
      <c r="D1271" s="163"/>
      <c r="E1271" s="163"/>
      <c r="F1271" s="32">
        <v>42178</v>
      </c>
      <c r="G1271" s="46">
        <f t="shared" si="36"/>
        <v>-3.2919404406968766</v>
      </c>
      <c r="H1271" s="37">
        <f>+H1270+(J1271-H1270)/'IMP-ATH'!$D$2</f>
        <v>90.837860186817409</v>
      </c>
      <c r="I1271" s="38">
        <f>+I1270+(J1271-I1270)/'IMP-ATH'!$D$4</f>
        <v>82.835390973036368</v>
      </c>
      <c r="J1271" s="1">
        <v>125.318</v>
      </c>
      <c r="K1271" s="1">
        <v>0.67900000000000005</v>
      </c>
      <c r="L1271" s="1"/>
    </row>
    <row r="1272" spans="1:12" x14ac:dyDescent="0.25">
      <c r="A1272" s="30" t="s">
        <v>59</v>
      </c>
      <c r="B1272" s="40"/>
      <c r="C1272" s="31"/>
      <c r="D1272" s="163"/>
      <c r="E1272" s="163"/>
      <c r="F1272" s="32">
        <v>42179</v>
      </c>
      <c r="G1272" s="46">
        <f t="shared" si="36"/>
        <v>-8.0024692137810405</v>
      </c>
      <c r="H1272" s="37">
        <f>+H1271+(J1272-H1271)/'IMP-ATH'!$D$2</f>
        <v>77.861023017272061</v>
      </c>
      <c r="I1272" s="38">
        <f>+I1271+(J1272-I1271)/'IMP-ATH'!$D$4</f>
        <v>80.863119759392646</v>
      </c>
      <c r="J1272" s="1"/>
      <c r="K1272" s="1"/>
      <c r="L1272" s="1"/>
    </row>
    <row r="1273" spans="1:12" x14ac:dyDescent="0.25">
      <c r="A1273" s="30" t="s">
        <v>60</v>
      </c>
      <c r="B1273" s="40"/>
      <c r="C1273" s="31"/>
      <c r="D1273" s="163"/>
      <c r="E1273" s="163"/>
      <c r="F1273" s="32">
        <v>42180</v>
      </c>
      <c r="G1273" s="46">
        <f t="shared" si="36"/>
        <v>3.0020967421205853</v>
      </c>
      <c r="H1273" s="37">
        <f>+H1272+(J1273-H1272)/'IMP-ATH'!$D$2</f>
        <v>82.957162586233196</v>
      </c>
      <c r="I1273" s="38">
        <f>+I1272+(J1273-I1272)/'IMP-ATH'!$D$4</f>
        <v>81.640997860359491</v>
      </c>
      <c r="J1273" s="1">
        <v>113.53400000000001</v>
      </c>
      <c r="K1273" s="1">
        <v>0.97699999999999998</v>
      </c>
      <c r="L1273" s="1"/>
    </row>
    <row r="1274" spans="1:12" x14ac:dyDescent="0.25">
      <c r="A1274" s="30" t="s">
        <v>61</v>
      </c>
      <c r="B1274" s="40"/>
      <c r="C1274" s="31"/>
      <c r="D1274" s="163"/>
      <c r="E1274" s="163"/>
      <c r="F1274" s="32">
        <v>42181</v>
      </c>
      <c r="G1274" s="46">
        <f t="shared" si="36"/>
        <v>-1.3161647258737048</v>
      </c>
      <c r="H1274" s="37">
        <f>+H1273+(J1274-H1273)/'IMP-ATH'!$D$2</f>
        <v>71.106139359628457</v>
      </c>
      <c r="I1274" s="38">
        <f>+I1273+(J1274-I1273)/'IMP-ATH'!$D$4</f>
        <v>79.697164577969986</v>
      </c>
      <c r="J1274" s="1"/>
      <c r="K1274" s="1"/>
      <c r="L1274" s="1"/>
    </row>
    <row r="1275" spans="1:12" x14ac:dyDescent="0.25">
      <c r="A1275" s="30" t="s">
        <v>62</v>
      </c>
      <c r="B1275" s="40"/>
      <c r="C1275" s="31"/>
      <c r="D1275" s="163"/>
      <c r="E1275" s="163"/>
      <c r="F1275" s="32">
        <v>42182</v>
      </c>
      <c r="G1275" s="46">
        <f t="shared" si="36"/>
        <v>8.5910252183415281</v>
      </c>
      <c r="H1275" s="37">
        <f>+H1274+(J1275-H1274)/'IMP-ATH'!$D$2</f>
        <v>60.948119451110102</v>
      </c>
      <c r="I1275" s="38">
        <f>+I1274+(J1275-I1274)/'IMP-ATH'!$D$4</f>
        <v>77.799613040399265</v>
      </c>
      <c r="J1275" s="1"/>
      <c r="K1275" s="1"/>
      <c r="L1275" s="1">
        <f>SUM(J1269:J1276)</f>
        <v>767.17499999999995</v>
      </c>
    </row>
    <row r="1276" spans="1:12" x14ac:dyDescent="0.25">
      <c r="A1276" s="30" t="s">
        <v>63</v>
      </c>
      <c r="B1276" s="40"/>
      <c r="C1276" s="31"/>
      <c r="D1276" s="171"/>
      <c r="E1276" s="163"/>
      <c r="F1276" s="32">
        <v>42183</v>
      </c>
      <c r="G1276" s="46">
        <f t="shared" si="36"/>
        <v>16.851493589289163</v>
      </c>
      <c r="H1276" s="37">
        <f>+H1275+(J1276-H1275)/'IMP-ATH'!$D$2</f>
        <v>90.652245243808665</v>
      </c>
      <c r="I1276" s="38">
        <f>+I1275+(J1276-I1275)/'IMP-ATH'!$D$4</f>
        <v>82.349074634675475</v>
      </c>
      <c r="J1276" s="1">
        <v>268.87700000000001</v>
      </c>
      <c r="K1276" s="1">
        <v>0.77500000000000002</v>
      </c>
      <c r="L1276" s="1"/>
    </row>
    <row r="1277" spans="1:12" x14ac:dyDescent="0.25">
      <c r="A1277" s="30" t="s">
        <v>58</v>
      </c>
      <c r="B1277" s="40"/>
      <c r="C1277" s="31"/>
      <c r="D1277" s="163"/>
      <c r="E1277" s="163"/>
      <c r="F1277" s="32">
        <v>42184</v>
      </c>
      <c r="G1277" s="46">
        <f t="shared" si="36"/>
        <v>-8.3031706091331898</v>
      </c>
      <c r="H1277" s="37">
        <f>+H1276+(J1277-H1276)/'IMP-ATH'!$D$2</f>
        <v>87.027067351835996</v>
      </c>
      <c r="I1277" s="38">
        <f>+I1276+(J1277-I1276)/'IMP-ATH'!$D$4</f>
        <v>81.942572857659385</v>
      </c>
      <c r="J1277" s="1">
        <v>65.275999999999996</v>
      </c>
      <c r="K1277" s="1">
        <v>0.96599999999999997</v>
      </c>
      <c r="L1277" s="1"/>
    </row>
    <row r="1278" spans="1:12" x14ac:dyDescent="0.25">
      <c r="A1278" s="30" t="s">
        <v>23</v>
      </c>
      <c r="B1278" s="40"/>
      <c r="C1278" s="31"/>
      <c r="D1278" s="163"/>
      <c r="E1278" s="163"/>
      <c r="F1278" s="32">
        <v>42185</v>
      </c>
      <c r="G1278" s="46">
        <f t="shared" si="36"/>
        <v>-5.0844944941766101</v>
      </c>
      <c r="H1278" s="37">
        <f>+H1277+(J1278-H1277)/'IMP-ATH'!$D$2</f>
        <v>92.757343444430859</v>
      </c>
      <c r="I1278" s="38">
        <f>+I1277+(J1278-I1277)/'IMP-ATH'!$D$4</f>
        <v>83.018678265810351</v>
      </c>
      <c r="J1278" s="1">
        <v>127.139</v>
      </c>
      <c r="K1278" s="1">
        <v>0.94799999999999995</v>
      </c>
      <c r="L1278" s="1"/>
    </row>
    <row r="1279" spans="1:12" x14ac:dyDescent="0.25">
      <c r="A1279" s="30" t="s">
        <v>59</v>
      </c>
      <c r="B1279" s="40"/>
      <c r="C1279" s="31"/>
      <c r="D1279" s="163"/>
      <c r="E1279" s="163"/>
      <c r="F1279" s="32">
        <v>42186</v>
      </c>
      <c r="G1279" s="46">
        <f t="shared" ref="G1279:G1283" si="37">+I1278-H1278</f>
        <v>-9.7386651786205078</v>
      </c>
      <c r="H1279" s="37">
        <f>+H1278+(J1279-H1278)/'IMP-ATH'!$D$2</f>
        <v>100.38815152379787</v>
      </c>
      <c r="I1279" s="38">
        <f>+I1278+(J1279-I1278)/'IMP-ATH'!$D$4</f>
        <v>84.522352592814869</v>
      </c>
      <c r="J1279" s="1">
        <v>146.173</v>
      </c>
      <c r="K1279" s="1">
        <v>0.89700000000000002</v>
      </c>
      <c r="L1279" s="1"/>
    </row>
    <row r="1280" spans="1:12" x14ac:dyDescent="0.25">
      <c r="A1280" s="30" t="s">
        <v>60</v>
      </c>
      <c r="B1280" s="40"/>
      <c r="C1280" s="31"/>
      <c r="D1280" s="163"/>
      <c r="E1280" s="163"/>
      <c r="F1280" s="32">
        <v>42187</v>
      </c>
      <c r="G1280" s="46">
        <f t="shared" si="37"/>
        <v>-15.865798930983004</v>
      </c>
      <c r="H1280" s="37">
        <f>+H1279+(J1280-H1279)/'IMP-ATH'!$D$2</f>
        <v>90.890987020398171</v>
      </c>
      <c r="I1280" s="38">
        <f>+I1279+(J1280-I1279)/'IMP-ATH'!$D$4</f>
        <v>83.317248959652616</v>
      </c>
      <c r="J1280" s="1">
        <v>33.908000000000001</v>
      </c>
      <c r="K1280" s="1">
        <v>0.63800000000000001</v>
      </c>
      <c r="L1280" s="1"/>
    </row>
    <row r="1281" spans="1:12" x14ac:dyDescent="0.25">
      <c r="A1281" s="30" t="s">
        <v>61</v>
      </c>
      <c r="B1281" s="40"/>
      <c r="C1281" s="31"/>
      <c r="D1281" s="163"/>
      <c r="E1281" s="163"/>
      <c r="F1281" s="32">
        <v>42188</v>
      </c>
      <c r="G1281" s="46">
        <f t="shared" si="37"/>
        <v>-7.5737380607455549</v>
      </c>
      <c r="H1281" s="37">
        <f>+H1280+(J1281-H1280)/'IMP-ATH'!$D$2</f>
        <v>89.832417446055572</v>
      </c>
      <c r="I1281" s="38">
        <f>+I1280+(J1281-I1280)/'IMP-ATH'!$D$4</f>
        <v>83.321147793946608</v>
      </c>
      <c r="J1281" s="1">
        <v>83.480999999999995</v>
      </c>
      <c r="K1281" s="1">
        <v>0.82899999999999996</v>
      </c>
      <c r="L1281" s="1"/>
    </row>
    <row r="1282" spans="1:12" x14ac:dyDescent="0.25">
      <c r="A1282" s="30" t="s">
        <v>62</v>
      </c>
      <c r="B1282" s="40"/>
      <c r="C1282" s="31"/>
      <c r="D1282" s="163"/>
      <c r="E1282" s="163"/>
      <c r="F1282" s="32">
        <v>42189</v>
      </c>
      <c r="G1282" s="46">
        <f t="shared" si="37"/>
        <v>-6.5112696521089646</v>
      </c>
      <c r="H1282" s="37">
        <f>+H1281+(J1282-H1281)/'IMP-ATH'!$D$2</f>
        <v>76.999214953761921</v>
      </c>
      <c r="I1282" s="38">
        <f>+I1281+(J1282-I1281)/'IMP-ATH'!$D$4</f>
        <v>81.337310941709788</v>
      </c>
      <c r="J1282" s="1"/>
      <c r="K1282" s="1"/>
      <c r="L1282" s="1">
        <f>SUM(J1276:J1283)</f>
        <v>1064.376</v>
      </c>
    </row>
    <row r="1283" spans="1:12" x14ac:dyDescent="0.25">
      <c r="A1283" s="30" t="s">
        <v>63</v>
      </c>
      <c r="B1283" s="40"/>
      <c r="C1283" s="31"/>
      <c r="D1283" s="163"/>
      <c r="E1283" s="163"/>
      <c r="F1283" s="32">
        <v>42190</v>
      </c>
      <c r="G1283" s="46">
        <f t="shared" si="37"/>
        <v>4.3380959879478667</v>
      </c>
      <c r="H1283" s="37">
        <f>+H1282+(J1283-H1282)/'IMP-ATH'!$D$2</f>
        <v>114.50246996036736</v>
      </c>
      <c r="I1283" s="38">
        <f>+I1282+(J1283-I1282)/'IMP-ATH'!$D$4</f>
        <v>87.484565443097651</v>
      </c>
      <c r="J1283" s="1">
        <v>339.52199999999999</v>
      </c>
      <c r="K1283" s="1">
        <v>0.74199999999999999</v>
      </c>
      <c r="L1283" s="1"/>
    </row>
    <row r="1284" spans="1:12" x14ac:dyDescent="0.25">
      <c r="A1284" s="30" t="s">
        <v>58</v>
      </c>
      <c r="B1284" s="40"/>
      <c r="C1284" s="31"/>
      <c r="D1284" s="163"/>
      <c r="E1284" s="163"/>
      <c r="F1284" s="32">
        <v>42191</v>
      </c>
      <c r="G1284" s="46">
        <f t="shared" ref="G1284:G1325" si="38">+I1283-H1283</f>
        <v>-27.017904517269713</v>
      </c>
      <c r="H1284" s="37">
        <f>+H1283+(J1284-H1283)/'IMP-ATH'!$D$2</f>
        <v>98.144974251743463</v>
      </c>
      <c r="I1284" s="38">
        <f>+I1283+(J1284-I1283)/'IMP-ATH'!$D$4</f>
        <v>85.401599599214379</v>
      </c>
      <c r="J1284" s="1"/>
      <c r="K1284" s="1"/>
      <c r="L1284" s="1"/>
    </row>
    <row r="1285" spans="1:12" x14ac:dyDescent="0.25">
      <c r="A1285" s="30" t="s">
        <v>23</v>
      </c>
      <c r="B1285" s="40"/>
      <c r="C1285" s="31"/>
      <c r="D1285" s="163"/>
      <c r="E1285" s="163"/>
      <c r="F1285" s="32">
        <v>42192</v>
      </c>
      <c r="G1285" s="46">
        <f t="shared" si="38"/>
        <v>-12.743374652529084</v>
      </c>
      <c r="H1285" s="37">
        <f>+H1284+(J1285-H1284)/'IMP-ATH'!$D$2</f>
        <v>112.65097793006582</v>
      </c>
      <c r="I1285" s="38">
        <f>+I1284+(J1285-I1284)/'IMP-ATH'!$D$4</f>
        <v>88.122680561137841</v>
      </c>
      <c r="J1285" s="1">
        <v>199.68700000000001</v>
      </c>
      <c r="K1285" s="1">
        <v>0.70899999999999996</v>
      </c>
      <c r="L1285" s="1"/>
    </row>
    <row r="1286" spans="1:12" x14ac:dyDescent="0.25">
      <c r="A1286" s="30" t="s">
        <v>59</v>
      </c>
      <c r="B1286" s="40"/>
      <c r="C1286" s="31"/>
      <c r="D1286" s="163"/>
      <c r="E1286" s="163"/>
      <c r="F1286" s="32">
        <v>42193</v>
      </c>
      <c r="G1286" s="46">
        <f t="shared" si="38"/>
        <v>-24.52829736892798</v>
      </c>
      <c r="H1286" s="37">
        <f>+H1285+(J1286-H1285)/'IMP-ATH'!$D$2</f>
        <v>96.557981082913557</v>
      </c>
      <c r="I1286" s="38">
        <f>+I1285+(J1286-I1285)/'IMP-ATH'!$D$4</f>
        <v>86.024521500158372</v>
      </c>
      <c r="J1286" s="1"/>
      <c r="K1286" s="1"/>
      <c r="L1286" s="1"/>
    </row>
    <row r="1287" spans="1:12" x14ac:dyDescent="0.25">
      <c r="A1287" s="30" t="s">
        <v>60</v>
      </c>
      <c r="B1287" s="40"/>
      <c r="C1287" s="31"/>
      <c r="D1287" s="163"/>
      <c r="E1287" s="163"/>
      <c r="F1287" s="32">
        <v>42194</v>
      </c>
      <c r="G1287" s="46">
        <f t="shared" si="38"/>
        <v>-10.533459582755185</v>
      </c>
      <c r="H1287" s="37">
        <f>+H1286+(J1287-H1286)/'IMP-ATH'!$D$2</f>
        <v>86.446555213925905</v>
      </c>
      <c r="I1287" s="38">
        <f>+I1286+(J1287-I1286)/'IMP-ATH'!$D$4</f>
        <v>84.590080512059359</v>
      </c>
      <c r="J1287" s="1">
        <v>25.777999999999999</v>
      </c>
      <c r="K1287" s="1">
        <v>0.72199999999999998</v>
      </c>
      <c r="L1287" s="1"/>
    </row>
    <row r="1288" spans="1:12" x14ac:dyDescent="0.25">
      <c r="A1288" s="30" t="s">
        <v>61</v>
      </c>
      <c r="B1288" s="40"/>
      <c r="C1288" s="31"/>
      <c r="D1288" s="163"/>
      <c r="E1288" s="163"/>
      <c r="F1288" s="32">
        <v>42195</v>
      </c>
      <c r="G1288" s="46">
        <f t="shared" si="38"/>
        <v>-1.8564747018665457</v>
      </c>
      <c r="H1288" s="37">
        <f>+H1287+(J1288-H1287)/'IMP-ATH'!$D$2</f>
        <v>77.699618754793633</v>
      </c>
      <c r="I1288" s="38">
        <f>+I1287+(J1288-I1287)/'IMP-ATH'!$D$4</f>
        <v>83.176459547486516</v>
      </c>
      <c r="J1288" s="1">
        <v>25.218</v>
      </c>
      <c r="K1288" s="1">
        <v>0.752</v>
      </c>
      <c r="L1288" s="1"/>
    </row>
    <row r="1289" spans="1:12" x14ac:dyDescent="0.25">
      <c r="A1289" s="30" t="s">
        <v>62</v>
      </c>
      <c r="B1289" s="40"/>
      <c r="C1289" s="31"/>
      <c r="D1289" s="163"/>
      <c r="E1289" s="163"/>
      <c r="F1289" s="32">
        <v>42196</v>
      </c>
      <c r="G1289" s="46">
        <f t="shared" si="38"/>
        <v>5.476840792692883</v>
      </c>
      <c r="H1289" s="37">
        <f>+H1288+(J1289-H1288)/'IMP-ATH'!$D$2</f>
        <v>66.599673218394543</v>
      </c>
      <c r="I1289" s="38">
        <f>+I1288+(J1289-I1288)/'IMP-ATH'!$D$4</f>
        <v>81.196067653498744</v>
      </c>
      <c r="J1289" s="1"/>
      <c r="K1289" s="1"/>
      <c r="L1289" s="1">
        <f>SUM(J1283:J1290)</f>
        <v>635.08199999999999</v>
      </c>
    </row>
    <row r="1290" spans="1:12" x14ac:dyDescent="0.25">
      <c r="A1290" s="30" t="s">
        <v>63</v>
      </c>
      <c r="B1290" s="40"/>
      <c r="C1290" s="31"/>
      <c r="D1290" s="163"/>
      <c r="E1290" s="163"/>
      <c r="F1290" s="32">
        <v>42197</v>
      </c>
      <c r="G1290" s="46">
        <f t="shared" si="38"/>
        <v>14.596394435104202</v>
      </c>
      <c r="H1290" s="37">
        <f>+H1289+(J1290-H1289)/'IMP-ATH'!$D$2</f>
        <v>63.49643418719532</v>
      </c>
      <c r="I1290" s="38">
        <f>+I1289+(J1290-I1289)/'IMP-ATH'!$D$4</f>
        <v>80.331327947463066</v>
      </c>
      <c r="J1290" s="1">
        <v>44.877000000000002</v>
      </c>
      <c r="K1290" s="1">
        <v>0.755</v>
      </c>
      <c r="L1290" s="1"/>
    </row>
    <row r="1291" spans="1:12" x14ac:dyDescent="0.25">
      <c r="A1291" s="30" t="s">
        <v>58</v>
      </c>
      <c r="B1291" s="40"/>
      <c r="C1291" s="31"/>
      <c r="D1291" s="163"/>
      <c r="E1291" s="163"/>
      <c r="F1291" s="32">
        <v>42198</v>
      </c>
      <c r="G1291" s="46">
        <f t="shared" si="38"/>
        <v>16.834893760267747</v>
      </c>
      <c r="H1291" s="37">
        <f>+H1290+(J1291-H1290)/'IMP-ATH'!$D$2</f>
        <v>54.425515017595984</v>
      </c>
      <c r="I1291" s="38">
        <f>+I1290+(J1291-I1290)/'IMP-ATH'!$D$4</f>
        <v>78.418677282047284</v>
      </c>
      <c r="J1291" s="1"/>
      <c r="K1291" s="1"/>
      <c r="L1291" s="1"/>
    </row>
    <row r="1292" spans="1:12" x14ac:dyDescent="0.25">
      <c r="A1292" s="30" t="s">
        <v>23</v>
      </c>
      <c r="B1292" s="40"/>
      <c r="C1292" s="31"/>
      <c r="D1292" s="163"/>
      <c r="E1292" s="163"/>
      <c r="F1292" s="32">
        <v>42199</v>
      </c>
      <c r="G1292" s="46">
        <f t="shared" si="38"/>
        <v>23.9931622644513</v>
      </c>
      <c r="H1292" s="37">
        <f>+H1291+(J1292-H1291)/'IMP-ATH'!$D$2</f>
        <v>52.672441443653703</v>
      </c>
      <c r="I1292" s="38">
        <f>+I1291+(J1292-I1291)/'IMP-ATH'!$D$4</f>
        <v>77.555232584855688</v>
      </c>
      <c r="J1292" s="1">
        <v>42.154000000000003</v>
      </c>
      <c r="K1292" s="1">
        <v>0.746</v>
      </c>
      <c r="L1292" s="1"/>
    </row>
    <row r="1293" spans="1:12" x14ac:dyDescent="0.25">
      <c r="A1293" s="30" t="s">
        <v>59</v>
      </c>
      <c r="B1293" s="40"/>
      <c r="C1293" s="31"/>
      <c r="D1293" s="163"/>
      <c r="E1293" s="163"/>
      <c r="F1293" s="32">
        <v>42200</v>
      </c>
      <c r="G1293" s="46">
        <f t="shared" si="38"/>
        <v>24.882791141201984</v>
      </c>
      <c r="H1293" s="37">
        <f>+H1292+(J1293-H1292)/'IMP-ATH'!$D$2</f>
        <v>50.589378380274603</v>
      </c>
      <c r="I1293" s="38">
        <f>+I1292+(J1293-I1292)/'IMP-ATH'!$D$4</f>
        <v>76.615607999501975</v>
      </c>
      <c r="J1293" s="1">
        <v>38.091000000000001</v>
      </c>
      <c r="K1293" s="1">
        <v>0.71199999999999997</v>
      </c>
      <c r="L1293" s="1"/>
    </row>
    <row r="1294" spans="1:12" x14ac:dyDescent="0.25">
      <c r="A1294" s="30" t="s">
        <v>60</v>
      </c>
      <c r="B1294" s="40"/>
      <c r="C1294" s="31"/>
      <c r="D1294" s="163"/>
      <c r="E1294" s="163"/>
      <c r="F1294" s="32">
        <v>42201</v>
      </c>
      <c r="G1294" s="46">
        <f t="shared" si="38"/>
        <v>26.026229619227372</v>
      </c>
      <c r="H1294" s="37">
        <f>+H1293+(J1294-H1293)/'IMP-ATH'!$D$2</f>
        <v>49.242895754521086</v>
      </c>
      <c r="I1294" s="38">
        <f>+I1293+(J1294-I1293)/'IMP-ATH'!$D$4</f>
        <v>75.77152209475193</v>
      </c>
      <c r="J1294" s="1">
        <v>41.164000000000001</v>
      </c>
      <c r="K1294" s="1">
        <v>0.74299999999999999</v>
      </c>
      <c r="L1294" s="1"/>
    </row>
    <row r="1295" spans="1:12" x14ac:dyDescent="0.25">
      <c r="A1295" s="30" t="s">
        <v>61</v>
      </c>
      <c r="B1295" s="40"/>
      <c r="C1295" s="31"/>
      <c r="D1295" s="163"/>
      <c r="E1295" s="163"/>
      <c r="F1295" s="32">
        <v>42202</v>
      </c>
      <c r="G1295" s="46">
        <f t="shared" si="38"/>
        <v>26.528626340230844</v>
      </c>
      <c r="H1295" s="37">
        <f>+H1294+(J1295-H1294)/'IMP-ATH'!$D$2</f>
        <v>48.925053503875219</v>
      </c>
      <c r="I1295" s="38">
        <f>+I1294+(J1295-I1294)/'IMP-ATH'!$D$4</f>
        <v>75.086914425829264</v>
      </c>
      <c r="J1295" s="1">
        <v>47.018000000000001</v>
      </c>
      <c r="K1295" s="1">
        <v>0.77700000000000002</v>
      </c>
      <c r="L1295" s="1"/>
    </row>
    <row r="1296" spans="1:12" x14ac:dyDescent="0.25">
      <c r="A1296" s="30" t="s">
        <v>62</v>
      </c>
      <c r="B1296" s="40"/>
      <c r="C1296" s="31"/>
      <c r="D1296" s="163"/>
      <c r="E1296" s="163"/>
      <c r="F1296" s="32">
        <v>42203</v>
      </c>
      <c r="G1296" s="46">
        <f t="shared" si="38"/>
        <v>26.161860921954045</v>
      </c>
      <c r="H1296" s="37">
        <f>+H1295+(J1296-H1295)/'IMP-ATH'!$D$2</f>
        <v>48.224617289035905</v>
      </c>
      <c r="I1296" s="38">
        <f>+I1295+(J1296-I1295)/'IMP-ATH'!$D$4</f>
        <v>74.347273606166667</v>
      </c>
      <c r="J1296" s="1">
        <v>44.021999999999998</v>
      </c>
      <c r="K1296" s="1">
        <v>0.77</v>
      </c>
      <c r="L1296" s="1">
        <f>SUM(J1290:J1297)</f>
        <v>289.50600000000003</v>
      </c>
    </row>
    <row r="1297" spans="1:12" x14ac:dyDescent="0.25">
      <c r="A1297" s="30" t="s">
        <v>63</v>
      </c>
      <c r="B1297" s="40"/>
      <c r="C1297" s="31"/>
      <c r="D1297" s="163"/>
      <c r="E1297" s="163"/>
      <c r="F1297" s="32">
        <v>42204</v>
      </c>
      <c r="G1297" s="46">
        <f t="shared" si="38"/>
        <v>26.122656317130762</v>
      </c>
      <c r="H1297" s="37">
        <f>+H1296+(J1297-H1296)/'IMP-ATH'!$D$2</f>
        <v>45.932529104887919</v>
      </c>
      <c r="I1297" s="38">
        <f>+I1296+(J1297-I1296)/'IMP-ATH'!$D$4</f>
        <v>73.34329090125793</v>
      </c>
      <c r="J1297" s="1">
        <v>32.18</v>
      </c>
      <c r="K1297" s="1">
        <v>0.70499999999999996</v>
      </c>
      <c r="L1297" s="1"/>
    </row>
    <row r="1298" spans="1:12" x14ac:dyDescent="0.25">
      <c r="A1298" s="30" t="s">
        <v>58</v>
      </c>
      <c r="B1298" s="40"/>
      <c r="C1298" s="31"/>
      <c r="D1298" s="163"/>
      <c r="E1298" s="163"/>
      <c r="F1298" s="32">
        <v>42205</v>
      </c>
      <c r="G1298" s="46">
        <f t="shared" si="38"/>
        <v>27.410761796370011</v>
      </c>
      <c r="H1298" s="37">
        <f>+H1297+(J1298-H1297)/'IMP-ATH'!$D$2</f>
        <v>45.808310661332506</v>
      </c>
      <c r="I1298" s="38">
        <f>+I1297+(J1298-I1297)/'IMP-ATH'!$D$4</f>
        <v>72.669950641704176</v>
      </c>
      <c r="J1298" s="1">
        <v>45.063000000000002</v>
      </c>
      <c r="K1298" s="1">
        <v>0.76900000000000002</v>
      </c>
      <c r="L1298" s="1"/>
    </row>
    <row r="1299" spans="1:12" x14ac:dyDescent="0.25">
      <c r="A1299" s="30" t="s">
        <v>23</v>
      </c>
      <c r="B1299" s="40"/>
      <c r="C1299" s="31"/>
      <c r="D1299" s="163"/>
      <c r="E1299" s="163"/>
      <c r="F1299" s="32">
        <v>42206</v>
      </c>
      <c r="G1299" s="46">
        <f t="shared" si="38"/>
        <v>26.86163998037167</v>
      </c>
      <c r="H1299" s="37">
        <f>+H1298+(J1299-H1298)/'IMP-ATH'!$D$2</f>
        <v>39.264266281142149</v>
      </c>
      <c r="I1299" s="38">
        <f>+I1298+(J1299-I1298)/'IMP-ATH'!$D$4</f>
        <v>70.939713721663594</v>
      </c>
      <c r="J1299" s="1"/>
      <c r="K1299" s="1"/>
      <c r="L1299" s="1"/>
    </row>
    <row r="1300" spans="1:12" x14ac:dyDescent="0.25">
      <c r="A1300" s="30" t="s">
        <v>59</v>
      </c>
      <c r="B1300" s="40"/>
      <c r="C1300" s="31"/>
      <c r="D1300" s="163"/>
      <c r="E1300" s="163"/>
      <c r="F1300" s="32">
        <v>42207</v>
      </c>
      <c r="G1300" s="46">
        <f t="shared" si="38"/>
        <v>31.675447440521445</v>
      </c>
      <c r="H1300" s="37">
        <f>+H1299+(J1300-H1299)/'IMP-ATH'!$D$2</f>
        <v>37.957228240978985</v>
      </c>
      <c r="I1300" s="38">
        <f>+I1299+(J1300-I1299)/'IMP-ATH'!$D$4</f>
        <v>69.967696728290647</v>
      </c>
      <c r="J1300" s="1">
        <v>30.114999999999998</v>
      </c>
      <c r="K1300" s="1">
        <v>0.81</v>
      </c>
      <c r="L1300" s="1"/>
    </row>
    <row r="1301" spans="1:12" x14ac:dyDescent="0.25">
      <c r="A1301" s="30" t="s">
        <v>60</v>
      </c>
      <c r="B1301" s="40"/>
      <c r="C1301" s="31"/>
      <c r="D1301" s="163"/>
      <c r="E1301" s="163"/>
      <c r="F1301" s="32">
        <v>42208</v>
      </c>
      <c r="G1301" s="46">
        <f t="shared" si="38"/>
        <v>32.010468487311662</v>
      </c>
      <c r="H1301" s="37">
        <f>+H1300+(J1301-H1300)/'IMP-ATH'!$D$2</f>
        <v>38.310052777981987</v>
      </c>
      <c r="I1301" s="38">
        <f>+I1300+(J1301-I1300)/'IMP-ATH'!$D$4</f>
        <v>69.264346806188485</v>
      </c>
      <c r="J1301" s="1">
        <v>40.427</v>
      </c>
      <c r="K1301" s="1">
        <v>0.78900000000000003</v>
      </c>
      <c r="L1301" s="1"/>
    </row>
    <row r="1302" spans="1:12" x14ac:dyDescent="0.25">
      <c r="A1302" s="30" t="s">
        <v>61</v>
      </c>
      <c r="B1302" s="40"/>
      <c r="C1302" s="31"/>
      <c r="D1302" s="163"/>
      <c r="E1302" s="163"/>
      <c r="F1302" s="32">
        <v>42209</v>
      </c>
      <c r="G1302" s="46">
        <f t="shared" si="38"/>
        <v>30.954294028206498</v>
      </c>
      <c r="H1302" s="37">
        <f>+H1301+(J1302-H1301)/'IMP-ATH'!$D$2</f>
        <v>38.758616666841704</v>
      </c>
      <c r="I1302" s="38">
        <f>+I1301+(J1302-I1301)/'IMP-ATH'!$D$4</f>
        <v>68.602100453660185</v>
      </c>
      <c r="J1302" s="1">
        <v>41.45</v>
      </c>
      <c r="K1302" s="1">
        <v>0.83399999999999996</v>
      </c>
      <c r="L1302" s="1"/>
    </row>
    <row r="1303" spans="1:12" x14ac:dyDescent="0.25">
      <c r="A1303" s="30" t="s">
        <v>62</v>
      </c>
      <c r="B1303" s="40"/>
      <c r="C1303" s="31"/>
      <c r="D1303" s="163"/>
      <c r="E1303" s="163"/>
      <c r="F1303" s="32">
        <v>42210</v>
      </c>
      <c r="G1303" s="46">
        <f t="shared" si="38"/>
        <v>29.843483786818481</v>
      </c>
      <c r="H1303" s="37">
        <f>+H1302+(J1303-H1302)/'IMP-ATH'!$D$2</f>
        <v>40.461671428721459</v>
      </c>
      <c r="I1303" s="38">
        <f>+I1302+(J1303-I1302)/'IMP-ATH'!$D$4</f>
        <v>68.175383776192092</v>
      </c>
      <c r="J1303" s="1">
        <v>50.68</v>
      </c>
      <c r="K1303" s="1">
        <v>0.81799999999999995</v>
      </c>
      <c r="L1303" s="1">
        <f>SUM(J1297:J1304)</f>
        <v>239.91500000000002</v>
      </c>
    </row>
    <row r="1304" spans="1:12" x14ac:dyDescent="0.25">
      <c r="A1304" s="30" t="s">
        <v>63</v>
      </c>
      <c r="B1304" s="40"/>
      <c r="C1304" s="31"/>
      <c r="D1304" s="163"/>
      <c r="E1304" s="163"/>
      <c r="F1304" s="32">
        <v>42211</v>
      </c>
      <c r="G1304" s="46">
        <f t="shared" si="38"/>
        <v>27.713712347470633</v>
      </c>
      <c r="H1304" s="37">
        <f>+H1303+(J1304-H1303)/'IMP-ATH'!$D$2</f>
        <v>34.681432653189823</v>
      </c>
      <c r="I1304" s="38">
        <f>+I1303+(J1304-I1303)/'IMP-ATH'!$D$4</f>
        <v>66.552160352949429</v>
      </c>
      <c r="J1304" s="1"/>
      <c r="K1304" s="1"/>
      <c r="L1304" s="1"/>
    </row>
    <row r="1305" spans="1:12" x14ac:dyDescent="0.25">
      <c r="A1305" s="30" t="s">
        <v>58</v>
      </c>
      <c r="B1305" s="40"/>
      <c r="C1305" s="31"/>
      <c r="D1305" s="163"/>
      <c r="E1305" s="163"/>
      <c r="F1305" s="32">
        <v>42212</v>
      </c>
      <c r="G1305" s="46">
        <f t="shared" si="38"/>
        <v>31.870727699759605</v>
      </c>
      <c r="H1305" s="37">
        <f>+H1304+(J1305-H1304)/'IMP-ATH'!$D$2</f>
        <v>37.657370845591274</v>
      </c>
      <c r="I1305" s="38">
        <f>+I1304+(J1305-I1304)/'IMP-ATH'!$D$4</f>
        <v>66.289323201688731</v>
      </c>
      <c r="J1305" s="1">
        <v>55.512999999999998</v>
      </c>
      <c r="K1305" s="1">
        <v>0.85899999999999999</v>
      </c>
      <c r="L1305" s="1"/>
    </row>
    <row r="1306" spans="1:12" x14ac:dyDescent="0.25">
      <c r="A1306" s="30" t="s">
        <v>23</v>
      </c>
      <c r="B1306" s="40"/>
      <c r="C1306" s="31"/>
      <c r="D1306" s="163"/>
      <c r="E1306" s="163"/>
      <c r="F1306" s="32">
        <v>42213</v>
      </c>
      <c r="G1306" s="46">
        <f t="shared" si="38"/>
        <v>28.631952356097457</v>
      </c>
      <c r="H1306" s="37">
        <f>+H1305+(J1306-H1305)/'IMP-ATH'!$D$2</f>
        <v>39.985317867649663</v>
      </c>
      <c r="I1306" s="38">
        <f>+I1305+(J1306-I1305)/'IMP-ATH'!$D$4</f>
        <v>65.995601220696145</v>
      </c>
      <c r="J1306" s="1">
        <v>53.953000000000003</v>
      </c>
      <c r="K1306" s="1">
        <v>0.83199999999999996</v>
      </c>
      <c r="L1306" s="1"/>
    </row>
    <row r="1307" spans="1:12" x14ac:dyDescent="0.25">
      <c r="A1307" s="30" t="s">
        <v>59</v>
      </c>
      <c r="B1307" s="40"/>
      <c r="C1307" s="31"/>
      <c r="D1307" s="163"/>
      <c r="E1307" s="163"/>
      <c r="F1307" s="32">
        <v>42214</v>
      </c>
      <c r="G1307" s="46">
        <f t="shared" si="38"/>
        <v>26.010283353046482</v>
      </c>
      <c r="H1307" s="37">
        <f>+H1306+(J1307-H1306)/'IMP-ATH'!$D$2</f>
        <v>53.427415315128286</v>
      </c>
      <c r="I1307" s="38">
        <f>+I1306+(J1307-I1306)/'IMP-ATH'!$D$4</f>
        <v>67.616658334489088</v>
      </c>
      <c r="J1307" s="1">
        <v>134.08000000000001</v>
      </c>
      <c r="K1307" s="1">
        <v>0.69399999999999995</v>
      </c>
      <c r="L1307" s="1"/>
    </row>
    <row r="1308" spans="1:12" x14ac:dyDescent="0.25">
      <c r="A1308" s="30" t="s">
        <v>60</v>
      </c>
      <c r="B1308" s="40"/>
      <c r="C1308" s="31"/>
      <c r="D1308" s="163"/>
      <c r="E1308" s="163"/>
      <c r="F1308" s="32">
        <v>42215</v>
      </c>
      <c r="G1308" s="46">
        <f t="shared" si="38"/>
        <v>14.189243019360802</v>
      </c>
      <c r="H1308" s="37">
        <f>+H1307+(J1308-H1307)/'IMP-ATH'!$D$2</f>
        <v>45.794927412967105</v>
      </c>
      <c r="I1308" s="38">
        <f>+I1307+(J1308-I1307)/'IMP-ATH'!$D$4</f>
        <v>66.006737897953627</v>
      </c>
      <c r="J1308" s="1"/>
      <c r="K1308" s="1"/>
      <c r="L1308" s="1"/>
    </row>
    <row r="1309" spans="1:12" x14ac:dyDescent="0.25">
      <c r="A1309" s="30" t="s">
        <v>61</v>
      </c>
      <c r="B1309" s="40"/>
      <c r="C1309" s="31"/>
      <c r="D1309" s="163"/>
      <c r="E1309" s="163"/>
      <c r="F1309" s="32">
        <v>42216</v>
      </c>
      <c r="G1309" s="46">
        <f t="shared" si="38"/>
        <v>20.211810484986522</v>
      </c>
      <c r="H1309" s="37">
        <f>+H1308+(J1309-H1308)/'IMP-ATH'!$D$2</f>
        <v>44.11765206825752</v>
      </c>
      <c r="I1309" s="38">
        <f>+I1308+(J1309-I1308)/'IMP-ATH'!$D$4</f>
        <v>65.245958424192821</v>
      </c>
      <c r="J1309" s="1">
        <v>34.054000000000002</v>
      </c>
      <c r="K1309" s="1">
        <v>0.77100000000000002</v>
      </c>
      <c r="L1309" s="1"/>
    </row>
    <row r="1310" spans="1:12" x14ac:dyDescent="0.25">
      <c r="A1310" s="30" t="s">
        <v>62</v>
      </c>
      <c r="B1310" s="40"/>
      <c r="C1310" s="31"/>
      <c r="D1310" s="163"/>
      <c r="E1310" s="163"/>
      <c r="F1310" s="32">
        <v>42217</v>
      </c>
      <c r="G1310" s="46">
        <f t="shared" si="38"/>
        <v>21.128306355935301</v>
      </c>
      <c r="H1310" s="37">
        <f>+H1309+(J1310-H1309)/'IMP-ATH'!$D$2</f>
        <v>37.815130344220734</v>
      </c>
      <c r="I1310" s="38">
        <f>+I1309+(J1310-I1309)/'IMP-ATH'!$D$4</f>
        <v>63.692483223616804</v>
      </c>
      <c r="J1310" s="1"/>
      <c r="K1310" s="1"/>
      <c r="L1310" s="1">
        <f>SUM(J1304:J1311)</f>
        <v>453.49200000000002</v>
      </c>
    </row>
    <row r="1311" spans="1:12" x14ac:dyDescent="0.25">
      <c r="A1311" s="30" t="s">
        <v>63</v>
      </c>
      <c r="B1311" s="40"/>
      <c r="C1311" s="31"/>
      <c r="D1311" s="163"/>
      <c r="E1311" s="163"/>
      <c r="F1311" s="32">
        <v>42218</v>
      </c>
      <c r="G1311" s="46">
        <f t="shared" si="38"/>
        <v>25.877352879396071</v>
      </c>
      <c r="H1311" s="37">
        <f>+H1310+(J1311-H1310)/'IMP-ATH'!$D$2</f>
        <v>57.540397437903486</v>
      </c>
      <c r="I1311" s="38">
        <f>+I1310+(J1311-I1310)/'IMP-ATH'!$D$4</f>
        <v>66.363900289721172</v>
      </c>
      <c r="J1311" s="1">
        <v>175.892</v>
      </c>
      <c r="K1311" s="1">
        <v>0.70099999999999996</v>
      </c>
      <c r="L1311" s="1"/>
    </row>
    <row r="1312" spans="1:12" x14ac:dyDescent="0.25">
      <c r="A1312" s="30" t="s">
        <v>58</v>
      </c>
      <c r="B1312" s="40"/>
      <c r="C1312" s="31"/>
      <c r="D1312" s="163"/>
      <c r="E1312" s="163"/>
      <c r="F1312" s="32">
        <v>42219</v>
      </c>
      <c r="G1312" s="46">
        <f t="shared" si="38"/>
        <v>8.8235028518176861</v>
      </c>
      <c r="H1312" s="37">
        <f>+H1311+(J1312-H1311)/'IMP-ATH'!$D$2</f>
        <v>54.844054946774413</v>
      </c>
      <c r="I1312" s="38">
        <f>+I1311+(J1312-I1311)/'IMP-ATH'!$D$4</f>
        <v>65.704426473299236</v>
      </c>
      <c r="J1312" s="1">
        <v>38.665999999999997</v>
      </c>
      <c r="K1312" s="1">
        <v>0.79500000000000004</v>
      </c>
      <c r="L1312" s="1"/>
    </row>
    <row r="1313" spans="1:12" x14ac:dyDescent="0.25">
      <c r="A1313" s="30" t="s">
        <v>23</v>
      </c>
      <c r="B1313" s="40"/>
      <c r="C1313" s="31"/>
      <c r="D1313" s="163"/>
      <c r="E1313" s="163"/>
      <c r="F1313" s="32">
        <v>42220</v>
      </c>
      <c r="G1313" s="46">
        <f t="shared" si="38"/>
        <v>10.860371526524823</v>
      </c>
      <c r="H1313" s="37">
        <f>+H1312+(J1313-H1312)/'IMP-ATH'!$D$2</f>
        <v>72.995332811520925</v>
      </c>
      <c r="I1313" s="38">
        <f>+I1312+(J1313-I1312)/'IMP-ATH'!$D$4</f>
        <v>68.471059176315919</v>
      </c>
      <c r="J1313" s="1">
        <v>181.90299999999999</v>
      </c>
      <c r="K1313" s="1">
        <v>0.82199999999999995</v>
      </c>
      <c r="L1313" s="1"/>
    </row>
    <row r="1314" spans="1:12" x14ac:dyDescent="0.25">
      <c r="A1314" s="30" t="s">
        <v>59</v>
      </c>
      <c r="B1314" s="40"/>
      <c r="C1314" s="31"/>
      <c r="D1314" s="163"/>
      <c r="E1314" s="163"/>
      <c r="F1314" s="32">
        <v>42221</v>
      </c>
      <c r="G1314" s="46">
        <f t="shared" si="38"/>
        <v>-4.5242736352050059</v>
      </c>
      <c r="H1314" s="37">
        <f>+H1313+(J1314-H1313)/'IMP-ATH'!$D$2</f>
        <v>66.112570981303648</v>
      </c>
      <c r="I1314" s="38">
        <f>+I1313+(J1314-I1313)/'IMP-ATH'!$D$4</f>
        <v>67.431653005451253</v>
      </c>
      <c r="J1314" s="1">
        <v>24.815999999999999</v>
      </c>
      <c r="K1314" s="1">
        <v>0.70099999999999996</v>
      </c>
      <c r="L1314" s="1"/>
    </row>
    <row r="1315" spans="1:12" x14ac:dyDescent="0.25">
      <c r="A1315" s="30" t="s">
        <v>60</v>
      </c>
      <c r="B1315" s="40"/>
      <c r="C1315" s="31"/>
      <c r="D1315" s="163"/>
      <c r="E1315" s="163"/>
      <c r="F1315" s="32">
        <v>42222</v>
      </c>
      <c r="G1315" s="46">
        <f t="shared" si="38"/>
        <v>1.3190820241476047</v>
      </c>
      <c r="H1315" s="37">
        <f>+H1314+(J1315-H1314)/'IMP-ATH'!$D$2</f>
        <v>80.773060841117413</v>
      </c>
      <c r="I1315" s="38">
        <f>+I1314+(J1315-I1314)/'IMP-ATH'!$D$4</f>
        <v>69.843661267226224</v>
      </c>
      <c r="J1315" s="1">
        <v>168.73599999999999</v>
      </c>
      <c r="K1315" s="1">
        <v>0.84599999999999997</v>
      </c>
      <c r="L1315" s="1"/>
    </row>
    <row r="1316" spans="1:12" x14ac:dyDescent="0.25">
      <c r="A1316" s="30" t="s">
        <v>61</v>
      </c>
      <c r="B1316" s="40"/>
      <c r="C1316" s="31"/>
      <c r="D1316" s="163"/>
      <c r="E1316" s="163"/>
      <c r="F1316" s="32">
        <v>42223</v>
      </c>
      <c r="G1316" s="46">
        <f t="shared" si="38"/>
        <v>-10.929399573891189</v>
      </c>
      <c r="H1316" s="37">
        <f>+H1315+(J1316-H1315)/'IMP-ATH'!$D$2</f>
        <v>71.479195006672072</v>
      </c>
      <c r="I1316" s="38">
        <f>+I1315+(J1316-I1315)/'IMP-ATH'!$D$4</f>
        <v>68.554907427530367</v>
      </c>
      <c r="J1316" s="1">
        <v>15.715999999999999</v>
      </c>
      <c r="K1316" s="1">
        <v>0.625</v>
      </c>
      <c r="L1316" s="1"/>
    </row>
    <row r="1317" spans="1:12" x14ac:dyDescent="0.25">
      <c r="A1317" s="30" t="s">
        <v>62</v>
      </c>
      <c r="B1317" s="40"/>
      <c r="C1317" s="31"/>
      <c r="D1317" s="163"/>
      <c r="E1317" s="163"/>
      <c r="F1317" s="32">
        <v>42224</v>
      </c>
      <c r="G1317" s="46">
        <f t="shared" si="38"/>
        <v>-2.9242875791417049</v>
      </c>
      <c r="H1317" s="37">
        <f>+H1316+(J1317-H1316)/'IMP-ATH'!$D$2</f>
        <v>61.267881434290345</v>
      </c>
      <c r="I1317" s="38">
        <f>+I1316+(J1317-I1316)/'IMP-ATH'!$D$4</f>
        <v>66.922647726874885</v>
      </c>
      <c r="J1317" s="1"/>
      <c r="K1317" s="1"/>
      <c r="L1317" s="1">
        <f>SUM(J1311:J1318)</f>
        <v>605.72899999999993</v>
      </c>
    </row>
    <row r="1318" spans="1:12" x14ac:dyDescent="0.25">
      <c r="A1318" s="30" t="s">
        <v>63</v>
      </c>
      <c r="B1318" s="40"/>
      <c r="C1318" s="31"/>
      <c r="D1318" s="163"/>
      <c r="E1318" s="163"/>
      <c r="F1318" s="32">
        <v>42225</v>
      </c>
      <c r="G1318" s="46">
        <f t="shared" si="38"/>
        <v>5.6547662925845401</v>
      </c>
      <c r="H1318" s="37">
        <f>+H1317+(J1318-H1317)/'IMP-ATH'!$D$2</f>
        <v>52.515326943677437</v>
      </c>
      <c r="I1318" s="38">
        <f>+I1317+(J1318-I1317)/'IMP-ATH'!$D$4</f>
        <v>65.329251352425487</v>
      </c>
      <c r="J1318" s="1"/>
      <c r="K1318" s="1"/>
      <c r="L1318" s="1"/>
    </row>
    <row r="1319" spans="1:12" x14ac:dyDescent="0.25">
      <c r="A1319" s="30" t="s">
        <v>58</v>
      </c>
      <c r="B1319" s="40"/>
      <c r="C1319" s="31"/>
      <c r="D1319" s="163"/>
      <c r="E1319" s="163"/>
      <c r="F1319" s="32">
        <v>42226</v>
      </c>
      <c r="G1319" s="46">
        <f t="shared" si="38"/>
        <v>12.813924408748051</v>
      </c>
      <c r="H1319" s="37">
        <f>+H1318+(J1319-H1318)/'IMP-ATH'!$D$2</f>
        <v>53.440137380294942</v>
      </c>
      <c r="I1319" s="38">
        <f>+I1318+(J1319-I1318)/'IMP-ATH'!$D$4</f>
        <v>65.178292986891549</v>
      </c>
      <c r="J1319" s="1">
        <v>58.988999999999997</v>
      </c>
      <c r="K1319" s="1">
        <v>0.83799999999999997</v>
      </c>
      <c r="L1319" s="1"/>
    </row>
    <row r="1320" spans="1:12" x14ac:dyDescent="0.25">
      <c r="A1320" s="30" t="s">
        <v>23</v>
      </c>
      <c r="B1320" s="40"/>
      <c r="C1320" s="31"/>
      <c r="D1320" s="163"/>
      <c r="E1320" s="163"/>
      <c r="F1320" s="32">
        <v>42227</v>
      </c>
      <c r="G1320" s="46">
        <f t="shared" si="38"/>
        <v>11.738155606596607</v>
      </c>
      <c r="H1320" s="37">
        <f>+H1319+(J1320-H1319)/'IMP-ATH'!$D$2</f>
        <v>45.80583204025281</v>
      </c>
      <c r="I1320" s="38">
        <f>+I1319+(J1320-I1319)/'IMP-ATH'!$D$4</f>
        <v>63.626428868156033</v>
      </c>
      <c r="J1320" s="1"/>
      <c r="K1320" s="1"/>
      <c r="L1320" s="1"/>
    </row>
    <row r="1321" spans="1:12" x14ac:dyDescent="0.25">
      <c r="A1321" s="30" t="s">
        <v>59</v>
      </c>
      <c r="B1321" s="40"/>
      <c r="C1321" s="31"/>
      <c r="D1321" s="163"/>
      <c r="E1321" s="163"/>
      <c r="F1321" s="32">
        <v>42228</v>
      </c>
      <c r="G1321" s="46">
        <f t="shared" si="38"/>
        <v>17.820596827903223</v>
      </c>
      <c r="H1321" s="37">
        <f>+H1320+(J1321-H1320)/'IMP-ATH'!$D$2</f>
        <v>45.835141748788125</v>
      </c>
      <c r="I1321" s="38">
        <f>+I1320+(J1321-I1320)/'IMP-ATH'!$D$4</f>
        <v>63.207013895104701</v>
      </c>
      <c r="J1321" s="1">
        <v>46.011000000000003</v>
      </c>
      <c r="K1321" s="1">
        <v>0.83199999999999996</v>
      </c>
      <c r="L1321" s="1"/>
    </row>
    <row r="1322" spans="1:12" x14ac:dyDescent="0.25">
      <c r="A1322" s="30" t="s">
        <v>60</v>
      </c>
      <c r="B1322" s="40"/>
      <c r="C1322" s="31"/>
      <c r="D1322" s="163"/>
      <c r="E1322" s="163"/>
      <c r="F1322" s="32">
        <v>42229</v>
      </c>
      <c r="G1322" s="46">
        <f t="shared" si="38"/>
        <v>17.371872146316576</v>
      </c>
      <c r="H1322" s="37">
        <f>+H1321+(J1322-H1321)/'IMP-ATH'!$D$2</f>
        <v>53.329264356104105</v>
      </c>
      <c r="I1322" s="38">
        <f>+I1321+(J1322-I1321)/'IMP-ATH'!$D$4</f>
        <v>64.042418326173632</v>
      </c>
      <c r="J1322" s="1">
        <v>98.293999999999997</v>
      </c>
      <c r="K1322" s="1">
        <v>0.79300000000000004</v>
      </c>
      <c r="L1322" s="1"/>
    </row>
    <row r="1323" spans="1:12" x14ac:dyDescent="0.25">
      <c r="A1323" s="30" t="s">
        <v>61</v>
      </c>
      <c r="B1323" s="40"/>
      <c r="C1323" s="31"/>
      <c r="D1323" s="163"/>
      <c r="E1323" s="163"/>
      <c r="F1323" s="32">
        <v>42230</v>
      </c>
      <c r="G1323" s="46">
        <f t="shared" si="38"/>
        <v>10.713153970069527</v>
      </c>
      <c r="H1323" s="37">
        <f>+H1322+(J1323-H1322)/'IMP-ATH'!$D$2</f>
        <v>45.710798019517803</v>
      </c>
      <c r="I1323" s="38">
        <f>+I1322+(J1323-I1322)/'IMP-ATH'!$D$4</f>
        <v>62.517598842217119</v>
      </c>
      <c r="J1323" s="1"/>
      <c r="K1323" s="1"/>
      <c r="L1323" s="1"/>
    </row>
    <row r="1324" spans="1:12" x14ac:dyDescent="0.25">
      <c r="A1324" s="30" t="s">
        <v>62</v>
      </c>
      <c r="B1324" s="40"/>
      <c r="C1324" s="31"/>
      <c r="D1324" s="163"/>
      <c r="E1324" s="163"/>
      <c r="F1324" s="32">
        <v>42231</v>
      </c>
      <c r="G1324" s="46">
        <f t="shared" si="38"/>
        <v>16.806800822699316</v>
      </c>
      <c r="H1324" s="37">
        <f>+H1323+(J1324-H1323)/'IMP-ATH'!$D$2</f>
        <v>66.569684016729553</v>
      </c>
      <c r="I1324" s="38">
        <f>+I1323+(J1324-I1323)/'IMP-ATH'!$D$4</f>
        <v>65.593917917402422</v>
      </c>
      <c r="J1324" s="1">
        <v>191.72300000000001</v>
      </c>
      <c r="K1324" s="1">
        <v>0.88</v>
      </c>
      <c r="L1324" s="1">
        <f>SUM(J1318:J1325)</f>
        <v>427.56</v>
      </c>
    </row>
    <row r="1325" spans="1:12" x14ac:dyDescent="0.25">
      <c r="A1325" s="30" t="s">
        <v>63</v>
      </c>
      <c r="B1325" s="40"/>
      <c r="C1325" s="31"/>
      <c r="D1325" s="163"/>
      <c r="E1325" s="163"/>
      <c r="F1325" s="32">
        <v>42232</v>
      </c>
      <c r="G1325" s="46">
        <f t="shared" si="38"/>
        <v>-0.97576609932713154</v>
      </c>
      <c r="H1325" s="37">
        <f>+H1324+(J1325-H1324)/'IMP-ATH'!$D$2</f>
        <v>61.708729157196757</v>
      </c>
      <c r="I1325" s="38">
        <f>+I1324+(J1325-I1324)/'IMP-ATH'!$D$4</f>
        <v>64.806991300321414</v>
      </c>
      <c r="J1325" s="1">
        <v>32.542999999999999</v>
      </c>
      <c r="K1325" s="1">
        <v>0.79800000000000004</v>
      </c>
      <c r="L1325" s="1"/>
    </row>
    <row r="1326" spans="1:12" x14ac:dyDescent="0.25">
      <c r="A1326" s="30" t="s">
        <v>58</v>
      </c>
      <c r="B1326" s="40"/>
      <c r="C1326" s="31"/>
      <c r="D1326" s="163"/>
      <c r="E1326" s="163"/>
      <c r="F1326" s="32">
        <v>42233</v>
      </c>
      <c r="G1326" s="46">
        <f t="shared" ref="G1326:G1339" si="39">+I1325-H1325</f>
        <v>3.0982621431246571</v>
      </c>
      <c r="H1326" s="37">
        <f>+H1325+(J1326-H1325)/'IMP-ATH'!$D$2</f>
        <v>71.313482134740084</v>
      </c>
      <c r="I1326" s="38">
        <f>+I1325+(J1326-I1325)/'IMP-ATH'!$D$4</f>
        <v>66.334015316980427</v>
      </c>
      <c r="J1326" s="1">
        <v>128.94200000000001</v>
      </c>
      <c r="K1326" s="1">
        <v>0.84499999999999997</v>
      </c>
      <c r="L1326" s="1"/>
    </row>
    <row r="1327" spans="1:12" x14ac:dyDescent="0.25">
      <c r="A1327" s="30" t="s">
        <v>23</v>
      </c>
      <c r="B1327" s="40"/>
      <c r="C1327" s="31"/>
      <c r="D1327" s="163"/>
      <c r="E1327" s="163"/>
      <c r="F1327" s="32">
        <v>42234</v>
      </c>
      <c r="G1327" s="46">
        <f t="shared" si="39"/>
        <v>-4.9794668177596577</v>
      </c>
      <c r="H1327" s="37">
        <f>+H1326+(J1327-H1326)/'IMP-ATH'!$D$2</f>
        <v>71.028556115491497</v>
      </c>
      <c r="I1327" s="38">
        <f>+I1326+(J1327-I1326)/'IMP-ATH'!$D$4</f>
        <v>66.405086380861846</v>
      </c>
      <c r="J1327" s="1">
        <v>69.319000000000003</v>
      </c>
      <c r="K1327" s="1">
        <v>0.73199999999999998</v>
      </c>
      <c r="L1327" s="1"/>
    </row>
    <row r="1328" spans="1:12" x14ac:dyDescent="0.25">
      <c r="A1328" s="30" t="s">
        <v>59</v>
      </c>
      <c r="B1328" s="40"/>
      <c r="C1328" s="31"/>
      <c r="D1328" s="163"/>
      <c r="E1328" s="163"/>
      <c r="F1328" s="32">
        <v>42235</v>
      </c>
      <c r="G1328" s="46">
        <f t="shared" si="39"/>
        <v>-4.6234697346296514</v>
      </c>
      <c r="H1328" s="37">
        <f>+H1327+(J1328-H1327)/'IMP-ATH'!$D$2</f>
        <v>84.382619527564145</v>
      </c>
      <c r="I1328" s="38">
        <f>+I1327+(J1328-I1327)/'IMP-ATH'!$D$4</f>
        <v>68.740846228936562</v>
      </c>
      <c r="J1328" s="1">
        <v>164.50700000000001</v>
      </c>
      <c r="K1328" s="1">
        <v>0.84499999999999997</v>
      </c>
      <c r="L1328" s="1"/>
    </row>
    <row r="1329" spans="1:12" x14ac:dyDescent="0.25">
      <c r="A1329" s="30" t="s">
        <v>60</v>
      </c>
      <c r="B1329" s="40"/>
      <c r="C1329" s="31"/>
      <c r="D1329" s="163"/>
      <c r="E1329" s="163"/>
      <c r="F1329" s="32">
        <v>42236</v>
      </c>
      <c r="G1329" s="46">
        <f t="shared" si="39"/>
        <v>-15.641773298627584</v>
      </c>
      <c r="H1329" s="37">
        <f>+H1328+(J1329-H1328)/'IMP-ATH'!$D$2</f>
        <v>74.848102452197836</v>
      </c>
      <c r="I1329" s="38">
        <f>+I1328+(J1329-I1328)/'IMP-ATH'!$D$4</f>
        <v>67.524183223485693</v>
      </c>
      <c r="J1329" s="1">
        <v>17.640999999999998</v>
      </c>
      <c r="K1329" s="1">
        <v>0.68400000000000005</v>
      </c>
      <c r="L1329" s="1"/>
    </row>
    <row r="1330" spans="1:12" x14ac:dyDescent="0.25">
      <c r="A1330" s="30" t="s">
        <v>61</v>
      </c>
      <c r="B1330" s="40"/>
      <c r="C1330" s="31"/>
      <c r="D1330" s="163"/>
      <c r="E1330" s="163"/>
      <c r="F1330" s="32">
        <v>42237</v>
      </c>
      <c r="G1330" s="46">
        <f t="shared" si="39"/>
        <v>-7.3239192287121426</v>
      </c>
      <c r="H1330" s="37">
        <f>+H1329+(J1330-H1329)/'IMP-ATH'!$D$2</f>
        <v>64.155516387598141</v>
      </c>
      <c r="I1330" s="38">
        <f>+I1329+(J1330-I1329)/'IMP-ATH'!$D$4</f>
        <v>65.916464575307458</v>
      </c>
      <c r="J1330" s="1"/>
      <c r="K1330" s="1"/>
      <c r="L1330" s="1"/>
    </row>
    <row r="1331" spans="1:12" x14ac:dyDescent="0.25">
      <c r="A1331" s="30" t="s">
        <v>62</v>
      </c>
      <c r="B1331" s="40"/>
      <c r="C1331" s="31"/>
      <c r="D1331" s="163"/>
      <c r="E1331" s="163"/>
      <c r="F1331" s="32">
        <v>42238</v>
      </c>
      <c r="G1331" s="46">
        <f t="shared" si="39"/>
        <v>1.7609481877093174</v>
      </c>
      <c r="H1331" s="37">
        <f>+H1330+(J1331-H1330)/'IMP-ATH'!$D$2</f>
        <v>59.11315690365555</v>
      </c>
      <c r="I1331" s="38">
        <f>+I1330+(J1331-I1330)/'IMP-ATH'!$D$4</f>
        <v>65.034143990181093</v>
      </c>
      <c r="J1331" s="1">
        <v>28.859000000000002</v>
      </c>
      <c r="K1331" s="1">
        <v>0.58299999999999996</v>
      </c>
      <c r="L1331" s="1">
        <f>SUM(J1325:J1332)</f>
        <v>621.14400000000001</v>
      </c>
    </row>
    <row r="1332" spans="1:12" x14ac:dyDescent="0.25">
      <c r="A1332" s="30" t="s">
        <v>63</v>
      </c>
      <c r="B1332" s="40"/>
      <c r="C1332" s="31"/>
      <c r="D1332" s="163"/>
      <c r="E1332" s="163"/>
      <c r="F1332" s="32">
        <v>42239</v>
      </c>
      <c r="G1332" s="46">
        <f t="shared" si="39"/>
        <v>5.9209870865255425</v>
      </c>
      <c r="H1332" s="37">
        <f>+H1331+(J1332-H1331)/'IMP-ATH'!$D$2</f>
        <v>76.287420203133337</v>
      </c>
      <c r="I1332" s="38">
        <f>+I1331+(J1332-I1331)/'IMP-ATH'!$D$4</f>
        <v>67.755545323748208</v>
      </c>
      <c r="J1332" s="1">
        <v>179.333</v>
      </c>
      <c r="K1332" s="1">
        <v>0.83799999999999997</v>
      </c>
      <c r="L1332" s="1"/>
    </row>
    <row r="1333" spans="1:12" x14ac:dyDescent="0.25">
      <c r="A1333" s="30" t="s">
        <v>58</v>
      </c>
      <c r="B1333" s="40"/>
      <c r="C1333" s="31"/>
      <c r="D1333" s="163"/>
      <c r="E1333" s="163"/>
      <c r="F1333" s="32">
        <v>42240</v>
      </c>
      <c r="G1333" s="46">
        <f t="shared" si="39"/>
        <v>-8.5318748793851285</v>
      </c>
      <c r="H1333" s="37">
        <f>+H1332+(J1333-H1332)/'IMP-ATH'!$D$2</f>
        <v>94.686360174114299</v>
      </c>
      <c r="I1333" s="38">
        <f>+I1332+(J1333-I1332)/'IMP-ATH'!$D$4</f>
        <v>71.025175196992294</v>
      </c>
      <c r="J1333" s="1">
        <v>205.08</v>
      </c>
      <c r="K1333" s="1">
        <v>0.75600000000000001</v>
      </c>
      <c r="L1333" s="1"/>
    </row>
    <row r="1334" spans="1:12" x14ac:dyDescent="0.25">
      <c r="A1334" s="30" t="s">
        <v>23</v>
      </c>
      <c r="B1334" s="40"/>
      <c r="C1334" s="31"/>
      <c r="D1334" s="163"/>
      <c r="E1334" s="163"/>
      <c r="F1334" s="32">
        <v>42241</v>
      </c>
      <c r="G1334" s="46">
        <f t="shared" si="39"/>
        <v>-23.661184977122005</v>
      </c>
      <c r="H1334" s="37">
        <f>+H1333+(J1334-H1333)/'IMP-ATH'!$D$2</f>
        <v>110.71645157781225</v>
      </c>
      <c r="I1334" s="38">
        <f>+I1333+(J1334-I1333)/'IMP-ATH'!$D$4</f>
        <v>74.260218644682951</v>
      </c>
      <c r="J1334" s="1">
        <v>206.89699999999999</v>
      </c>
      <c r="K1334" s="1">
        <v>0.73599999999999999</v>
      </c>
      <c r="L1334" s="1"/>
    </row>
    <row r="1335" spans="1:12" x14ac:dyDescent="0.25">
      <c r="A1335" s="30" t="s">
        <v>59</v>
      </c>
      <c r="B1335" s="40"/>
      <c r="C1335" s="31"/>
      <c r="D1335" s="163"/>
      <c r="E1335" s="163"/>
      <c r="F1335" s="32">
        <v>42242</v>
      </c>
      <c r="G1335" s="46">
        <f t="shared" si="39"/>
        <v>-36.4562329331293</v>
      </c>
      <c r="H1335" s="37">
        <f>+H1334+(J1335-H1334)/'IMP-ATH'!$D$2</f>
        <v>107.78081563812479</v>
      </c>
      <c r="I1335" s="38">
        <f>+I1334+(J1335-I1334)/'IMP-ATH'!$D$4</f>
        <v>74.638951534095256</v>
      </c>
      <c r="J1335" s="1">
        <v>90.167000000000002</v>
      </c>
      <c r="K1335" s="1">
        <v>0.78</v>
      </c>
      <c r="L1335" s="1"/>
    </row>
    <row r="1336" spans="1:12" x14ac:dyDescent="0.25">
      <c r="A1336" s="30" t="s">
        <v>60</v>
      </c>
      <c r="B1336" s="40"/>
      <c r="C1336" s="31"/>
      <c r="D1336" s="163"/>
      <c r="E1336" s="163"/>
      <c r="F1336" s="32">
        <v>42243</v>
      </c>
      <c r="G1336" s="46">
        <f t="shared" si="39"/>
        <v>-33.141864104029537</v>
      </c>
      <c r="H1336" s="37">
        <f>+H1335+(J1336-H1335)/'IMP-ATH'!$D$2</f>
        <v>120.12012768982125</v>
      </c>
      <c r="I1336" s="38">
        <f>+I1335+(J1336-I1335)/'IMP-ATH'!$D$4</f>
        <v>77.484595545188228</v>
      </c>
      <c r="J1336" s="1">
        <v>194.15600000000001</v>
      </c>
      <c r="K1336" s="1">
        <v>0.79100000000000004</v>
      </c>
      <c r="L1336" s="1"/>
    </row>
    <row r="1337" spans="1:12" x14ac:dyDescent="0.25">
      <c r="A1337" s="30" t="s">
        <v>61</v>
      </c>
      <c r="B1337" s="40"/>
      <c r="C1337" s="31"/>
      <c r="D1337" s="163"/>
      <c r="E1337" s="163"/>
      <c r="F1337" s="32">
        <v>42244</v>
      </c>
      <c r="G1337" s="46">
        <f t="shared" si="39"/>
        <v>-42.635532144633018</v>
      </c>
      <c r="H1337" s="37">
        <f>+H1336+(J1337-H1336)/'IMP-ATH'!$D$2</f>
        <v>119.76853801984679</v>
      </c>
      <c r="I1337" s="38">
        <f>+I1336+(J1337-I1336)/'IMP-ATH'!$D$4</f>
        <v>78.441128984588502</v>
      </c>
      <c r="J1337" s="1">
        <v>117.65900000000001</v>
      </c>
      <c r="K1337" s="1">
        <v>0.67200000000000004</v>
      </c>
      <c r="L1337" s="1"/>
    </row>
    <row r="1338" spans="1:12" x14ac:dyDescent="0.25">
      <c r="A1338" s="30" t="s">
        <v>62</v>
      </c>
      <c r="B1338" s="40"/>
      <c r="C1338" s="31"/>
      <c r="D1338" s="163"/>
      <c r="E1338" s="163"/>
      <c r="F1338" s="32">
        <v>42245</v>
      </c>
      <c r="G1338" s="46">
        <f t="shared" si="39"/>
        <v>-41.327409035258285</v>
      </c>
      <c r="H1338" s="37">
        <f>+H1337+(J1338-H1337)/'IMP-ATH'!$D$2</f>
        <v>148.14346115986868</v>
      </c>
      <c r="I1338" s="38">
        <f>+I1337+(J1338-I1337)/'IMP-ATH'!$D$4</f>
        <v>84.154268770669731</v>
      </c>
      <c r="J1338" s="1">
        <v>318.39299999999997</v>
      </c>
      <c r="K1338" s="1">
        <v>0.74</v>
      </c>
      <c r="L1338" s="1">
        <f>SUM(J1332:J1339)</f>
        <v>1453.8119999999999</v>
      </c>
    </row>
    <row r="1339" spans="1:12" x14ac:dyDescent="0.25">
      <c r="A1339" s="30" t="s">
        <v>63</v>
      </c>
      <c r="B1339" s="40"/>
      <c r="C1339" s="31"/>
      <c r="D1339" s="163"/>
      <c r="E1339" s="163"/>
      <c r="F1339" s="32">
        <v>42246</v>
      </c>
      <c r="G1339" s="46">
        <f t="shared" si="39"/>
        <v>-63.989192389198948</v>
      </c>
      <c r="H1339" s="37">
        <f>+H1338+(J1339-H1338)/'IMP-ATH'!$D$2</f>
        <v>147.28396670845888</v>
      </c>
      <c r="I1339" s="38">
        <f>+I1338+(J1339-I1338)/'IMP-ATH'!$D$4</f>
        <v>85.534571895177592</v>
      </c>
      <c r="J1339" s="1">
        <v>142.12700000000001</v>
      </c>
      <c r="K1339" s="1">
        <v>0.66300000000000003</v>
      </c>
      <c r="L1339" s="1"/>
    </row>
    <row r="1340" spans="1:12" x14ac:dyDescent="0.25">
      <c r="A1340" s="30" t="s">
        <v>58</v>
      </c>
      <c r="B1340" s="40"/>
      <c r="C1340" s="31"/>
      <c r="D1340" s="163"/>
      <c r="E1340" s="163"/>
      <c r="F1340" s="32">
        <v>42247</v>
      </c>
      <c r="G1340" s="46">
        <f t="shared" ref="G1340:G1347" si="40">+I1339-H1339</f>
        <v>-61.749394813281285</v>
      </c>
      <c r="H1340" s="37">
        <f>+H1339+(J1340-H1339)/'IMP-ATH'!$D$2</f>
        <v>145.0936857501076</v>
      </c>
      <c r="I1340" s="38">
        <f>+I1339+(J1340-I1339)/'IMP-ATH'!$D$4</f>
        <v>86.639748754816225</v>
      </c>
      <c r="J1340" s="1">
        <v>131.952</v>
      </c>
      <c r="K1340" s="1">
        <v>0.66900000000000004</v>
      </c>
      <c r="L1340" s="1"/>
    </row>
    <row r="1341" spans="1:12" x14ac:dyDescent="0.25">
      <c r="A1341" s="30" t="s">
        <v>23</v>
      </c>
      <c r="B1341" s="40"/>
      <c r="C1341" s="31"/>
      <c r="D1341" s="163"/>
      <c r="E1341" s="163"/>
      <c r="F1341" s="32">
        <v>42248</v>
      </c>
      <c r="G1341" s="46">
        <f t="shared" si="40"/>
        <v>-58.453936995291372</v>
      </c>
      <c r="H1341" s="37">
        <f>+H1340+(J1341-H1340)/'IMP-ATH'!$D$2</f>
        <v>124.36601635723508</v>
      </c>
      <c r="I1341" s="38">
        <f>+I1340+(J1341-I1340)/'IMP-ATH'!$D$4</f>
        <v>84.576897593987269</v>
      </c>
      <c r="J1341" s="1"/>
      <c r="K1341" s="1"/>
      <c r="L1341" s="1"/>
    </row>
    <row r="1342" spans="1:12" x14ac:dyDescent="0.25">
      <c r="A1342" s="30" t="s">
        <v>59</v>
      </c>
      <c r="B1342" s="40"/>
      <c r="C1342" s="31"/>
      <c r="D1342" s="163"/>
      <c r="E1342" s="163"/>
      <c r="F1342" s="32">
        <v>42249</v>
      </c>
      <c r="G1342" s="46">
        <f t="shared" si="40"/>
        <v>-39.789118763247814</v>
      </c>
      <c r="H1342" s="37">
        <f>+H1341+(J1342-H1341)/'IMP-ATH'!$D$2</f>
        <v>139.46658544905864</v>
      </c>
      <c r="I1342" s="38">
        <f>+I1341+(J1342-I1341)/'IMP-ATH'!$D$4</f>
        <v>88.041019079844716</v>
      </c>
      <c r="J1342" s="1">
        <v>230.07</v>
      </c>
      <c r="K1342" s="1">
        <v>0.93200000000000005</v>
      </c>
      <c r="L1342" s="1"/>
    </row>
    <row r="1343" spans="1:12" x14ac:dyDescent="0.25">
      <c r="A1343" s="30" t="s">
        <v>60</v>
      </c>
      <c r="B1343" s="40"/>
      <c r="C1343" s="31"/>
      <c r="D1343" s="163"/>
      <c r="E1343" s="163"/>
      <c r="F1343" s="32">
        <v>42250</v>
      </c>
      <c r="G1343" s="46">
        <f t="shared" si="40"/>
        <v>-51.425566369213925</v>
      </c>
      <c r="H1343" s="37">
        <f>+H1342+(J1343-H1342)/'IMP-ATH'!$D$2</f>
        <v>151.75721609919313</v>
      </c>
      <c r="I1343" s="38">
        <f>+I1342+(J1343-I1342)/'IMP-ATH'!$D$4</f>
        <v>91.313875768419848</v>
      </c>
      <c r="J1343" s="1">
        <v>225.501</v>
      </c>
      <c r="K1343" s="1">
        <v>0.85899999999999999</v>
      </c>
      <c r="L1343" s="1"/>
    </row>
    <row r="1344" spans="1:12" x14ac:dyDescent="0.25">
      <c r="A1344" s="30" t="s">
        <v>61</v>
      </c>
      <c r="B1344" s="40"/>
      <c r="C1344" s="31"/>
      <c r="D1344" s="163"/>
      <c r="E1344" s="163"/>
      <c r="F1344" s="32">
        <v>42251</v>
      </c>
      <c r="G1344" s="46">
        <f t="shared" si="40"/>
        <v>-60.443340330773282</v>
      </c>
      <c r="H1344" s="37">
        <f>+H1343+(J1344-H1343)/'IMP-ATH'!$D$2</f>
        <v>161.55375665645124</v>
      </c>
      <c r="I1344" s="38">
        <f>+I1343+(J1344-I1343)/'IMP-ATH'!$D$4</f>
        <v>94.385759678695564</v>
      </c>
      <c r="J1344" s="1">
        <v>220.333</v>
      </c>
      <c r="K1344" s="1">
        <v>0.76700000000000002</v>
      </c>
      <c r="L1344" s="1"/>
    </row>
    <row r="1345" spans="1:12" x14ac:dyDescent="0.25">
      <c r="A1345" s="30" t="s">
        <v>62</v>
      </c>
      <c r="B1345" s="40"/>
      <c r="C1345" s="31"/>
      <c r="D1345" s="163"/>
      <c r="E1345" s="163"/>
      <c r="F1345" s="32">
        <v>42252</v>
      </c>
      <c r="G1345" s="46">
        <f t="shared" si="40"/>
        <v>-67.167996977755678</v>
      </c>
      <c r="H1345" s="37">
        <f>+H1344+(J1345-H1344)/'IMP-ATH'!$D$2</f>
        <v>138.47464856267248</v>
      </c>
      <c r="I1345" s="38">
        <f>+I1344+(J1345-I1344)/'IMP-ATH'!$D$4</f>
        <v>92.138479686345676</v>
      </c>
      <c r="J1345" s="1"/>
      <c r="K1345" s="1"/>
      <c r="L1345" s="1">
        <f>SUM(J1339:J1346)</f>
        <v>949.98299999999995</v>
      </c>
    </row>
    <row r="1346" spans="1:12" x14ac:dyDescent="0.25">
      <c r="A1346" s="30" t="s">
        <v>63</v>
      </c>
      <c r="B1346" s="40"/>
      <c r="C1346" s="31"/>
      <c r="D1346" s="163"/>
      <c r="E1346" s="163"/>
      <c r="F1346" s="32">
        <v>42253</v>
      </c>
      <c r="G1346" s="46">
        <f t="shared" si="40"/>
        <v>-46.336168876326809</v>
      </c>
      <c r="H1346" s="37">
        <f>+H1345+(J1346-H1345)/'IMP-ATH'!$D$2</f>
        <v>118.69255591086213</v>
      </c>
      <c r="I1346" s="38">
        <f>+I1345+(J1346-I1345)/'IMP-ATH'!$D$4</f>
        <v>89.944706360480296</v>
      </c>
      <c r="J1346" s="1"/>
      <c r="K1346" s="1"/>
      <c r="L1346" s="1"/>
    </row>
    <row r="1347" spans="1:12" x14ac:dyDescent="0.25">
      <c r="A1347" s="30" t="s">
        <v>58</v>
      </c>
      <c r="B1347" s="40"/>
      <c r="C1347" s="31"/>
      <c r="D1347" s="163"/>
      <c r="E1347" s="163"/>
      <c r="F1347" s="32">
        <v>42254</v>
      </c>
      <c r="G1347" s="46">
        <f t="shared" si="40"/>
        <v>-28.747849550381829</v>
      </c>
      <c r="H1347" s="37">
        <f>+H1346+(J1347-H1346)/'IMP-ATH'!$D$2</f>
        <v>103.35076220931039</v>
      </c>
      <c r="I1347" s="38">
        <f>+I1346+(J1347-I1346)/'IMP-ATH'!$D$4</f>
        <v>88.072213351897432</v>
      </c>
      <c r="J1347" s="1">
        <v>11.3</v>
      </c>
      <c r="K1347" s="1">
        <v>0.48</v>
      </c>
      <c r="L1347" s="1">
        <f>MAX(L1:L1344)</f>
        <v>1453.8119999999999</v>
      </c>
    </row>
    <row r="1348" spans="1:12" x14ac:dyDescent="0.25">
      <c r="A1348" s="30" t="s">
        <v>23</v>
      </c>
      <c r="B1348" s="40"/>
      <c r="C1348" s="31"/>
      <c r="D1348" s="163"/>
      <c r="E1348" s="163"/>
      <c r="F1348" s="32">
        <v>42255</v>
      </c>
      <c r="G1348" s="46">
        <f t="shared" ref="G1348:G1353" si="41">+I1347-H1347</f>
        <v>-15.278548857412957</v>
      </c>
      <c r="H1348" s="37">
        <f>+H1347+(J1348-H1347)/'IMP-ATH'!$D$2</f>
        <v>88.586367607980335</v>
      </c>
      <c r="I1348" s="38">
        <f>+I1347+(J1348-I1347)/'IMP-ATH'!$D$4</f>
        <v>85.975255891137962</v>
      </c>
      <c r="J1348" s="1"/>
      <c r="K1348" s="1"/>
      <c r="L1348" s="1"/>
    </row>
    <row r="1349" spans="1:12" x14ac:dyDescent="0.25">
      <c r="A1349" s="30" t="s">
        <v>59</v>
      </c>
      <c r="B1349" s="40"/>
      <c r="C1349" s="31"/>
      <c r="D1349" s="163"/>
      <c r="E1349" s="163"/>
      <c r="F1349" s="32">
        <v>42256</v>
      </c>
      <c r="G1349" s="46">
        <f t="shared" si="41"/>
        <v>-2.6111117168423732</v>
      </c>
      <c r="H1349" s="37">
        <f>+H1348+(J1349-H1348)/'IMP-ATH'!$D$2</f>
        <v>82.771172235411711</v>
      </c>
      <c r="I1349" s="38">
        <f>+I1348+(J1349-I1348)/'IMP-ATH'!$D$4</f>
        <v>85.06822598896801</v>
      </c>
      <c r="J1349" s="1">
        <v>47.88</v>
      </c>
      <c r="K1349" s="1">
        <v>0.82599999999999996</v>
      </c>
      <c r="L1349" s="1"/>
    </row>
    <row r="1350" spans="1:12" x14ac:dyDescent="0.25">
      <c r="A1350" s="30" t="s">
        <v>60</v>
      </c>
      <c r="B1350" s="40"/>
      <c r="C1350" s="31"/>
      <c r="D1350" s="163"/>
      <c r="E1350" s="163"/>
      <c r="F1350" s="32">
        <v>42257</v>
      </c>
      <c r="G1350" s="46">
        <f t="shared" si="41"/>
        <v>2.2970537535562983</v>
      </c>
      <c r="H1350" s="37">
        <f>+H1349+(J1350-H1349)/'IMP-ATH'!$D$2</f>
        <v>70.94671905892433</v>
      </c>
      <c r="I1350" s="38">
        <f>+I1349+(J1350-I1349)/'IMP-ATH'!$D$4</f>
        <v>83.042792036849718</v>
      </c>
      <c r="J1350" s="1"/>
      <c r="K1350" s="1"/>
      <c r="L1350" s="1"/>
    </row>
    <row r="1351" spans="1:12" x14ac:dyDescent="0.25">
      <c r="A1351" s="30" t="s">
        <v>61</v>
      </c>
      <c r="B1351" s="40"/>
      <c r="C1351" s="31"/>
      <c r="D1351" s="163"/>
      <c r="E1351" s="163"/>
      <c r="F1351" s="32">
        <v>42258</v>
      </c>
      <c r="G1351" s="46">
        <f t="shared" si="41"/>
        <v>12.096072977925388</v>
      </c>
      <c r="H1351" s="37">
        <f>+H1350+(J1351-H1350)/'IMP-ATH'!$D$2</f>
        <v>60.811473479077996</v>
      </c>
      <c r="I1351" s="38">
        <f>+I1350+(J1351-I1350)/'IMP-ATH'!$D$4</f>
        <v>81.065582702639006</v>
      </c>
      <c r="J1351" s="1"/>
      <c r="K1351" s="1"/>
      <c r="L1351" s="1"/>
    </row>
    <row r="1352" spans="1:12" x14ac:dyDescent="0.25">
      <c r="A1352" s="30" t="s">
        <v>62</v>
      </c>
      <c r="B1352" s="40"/>
      <c r="C1352" s="31"/>
      <c r="D1352" s="163"/>
      <c r="E1352" s="163"/>
      <c r="F1352" s="32">
        <v>42259</v>
      </c>
      <c r="G1352" s="46">
        <f t="shared" si="41"/>
        <v>20.254109223561009</v>
      </c>
      <c r="H1352" s="37">
        <f>+H1351+(J1352-H1351)/'IMP-ATH'!$D$2</f>
        <v>84.060834410638279</v>
      </c>
      <c r="I1352" s="38">
        <f>+I1351+(J1352-I1351)/'IMP-ATH'!$D$4</f>
        <v>84.458235495433314</v>
      </c>
      <c r="J1352" s="1">
        <v>223.55699999999999</v>
      </c>
      <c r="K1352" s="1">
        <v>0.75700000000000001</v>
      </c>
      <c r="L1352" s="1">
        <f>SUM(J1346:J1353)</f>
        <v>518.99199999999996</v>
      </c>
    </row>
    <row r="1353" spans="1:12" x14ac:dyDescent="0.25">
      <c r="A1353" s="30" t="s">
        <v>63</v>
      </c>
      <c r="B1353" s="40"/>
      <c r="C1353" s="31"/>
      <c r="D1353" s="163"/>
      <c r="E1353" s="163"/>
      <c r="F1353" s="32">
        <v>42260</v>
      </c>
      <c r="G1353" s="46">
        <f t="shared" si="41"/>
        <v>0.39740108479503533</v>
      </c>
      <c r="H1353" s="37">
        <f>+H1352+(J1353-H1352)/'IMP-ATH'!$D$2</f>
        <v>105.80285806626138</v>
      </c>
      <c r="I1353" s="38">
        <f>+I1352+(J1353-I1352)/'IMP-ATH'!$D$4</f>
        <v>88.072444174113471</v>
      </c>
      <c r="J1353" s="1">
        <v>236.255</v>
      </c>
      <c r="K1353" s="1">
        <v>0.77700000000000002</v>
      </c>
      <c r="L1353" s="1"/>
    </row>
    <row r="1354" spans="1:12" x14ac:dyDescent="0.25">
      <c r="A1354" s="30" t="s">
        <v>58</v>
      </c>
      <c r="L1354" s="1"/>
    </row>
    <row r="1355" spans="1:12" x14ac:dyDescent="0.25">
      <c r="L1355" s="1"/>
    </row>
    <row r="1356" spans="1:12" x14ac:dyDescent="0.25">
      <c r="L1356" s="1"/>
    </row>
    <row r="1357" spans="1:12" x14ac:dyDescent="0.25">
      <c r="L1357" s="1"/>
    </row>
    <row r="1358" spans="1:12" x14ac:dyDescent="0.25">
      <c r="L1358" s="1"/>
    </row>
    <row r="1359" spans="1:12" ht="15.75" x14ac:dyDescent="0.25">
      <c r="F1359" s="50" t="s">
        <v>20</v>
      </c>
      <c r="G1359" s="51">
        <f>MAX(G2:G790)</f>
        <v>50.027585964069758</v>
      </c>
      <c r="H1359" s="51">
        <f>MAX(H2:H835)</f>
        <v>161.75483600870146</v>
      </c>
      <c r="I1359" s="51">
        <f>MAX(I2:I732)</f>
        <v>102.03759737199422</v>
      </c>
      <c r="J1359" s="52">
        <f>MAX(J2:J864)</f>
        <v>388.92500000000001</v>
      </c>
      <c r="L1359" s="1">
        <f>SUM(J1353:J1360)</f>
        <v>737.32304157549243</v>
      </c>
    </row>
    <row r="1360" spans="1:12" ht="15.75" x14ac:dyDescent="0.25">
      <c r="F1360" s="50" t="s">
        <v>22</v>
      </c>
      <c r="G1360" s="51">
        <f>AVERAGE(G2:G790)</f>
        <v>-8.9521162107004976E-2</v>
      </c>
      <c r="H1360" s="51">
        <f>AVERAGE(H2:H732)</f>
        <v>58.347593288418011</v>
      </c>
      <c r="I1360" s="51">
        <f>AVERAGE(I2:I732)</f>
        <v>58.296686561618955</v>
      </c>
      <c r="J1360" s="53">
        <f>AVERAGE(J2:J864)</f>
        <v>112.14304157549238</v>
      </c>
    </row>
    <row r="1361" spans="6:10" ht="15.75" x14ac:dyDescent="0.25">
      <c r="F1361" s="50" t="s">
        <v>21</v>
      </c>
      <c r="G1361" s="51">
        <f>MIN(G2:G790)</f>
        <v>-68.820591142471088</v>
      </c>
      <c r="H1361" s="51">
        <f>MIN(H2:H732)</f>
        <v>5.4762755329952748</v>
      </c>
      <c r="I1361" s="51">
        <f>MIN(I2:I732)</f>
        <v>24.942257698711721</v>
      </c>
      <c r="J1361" s="53">
        <f>MIN(J2:J864)</f>
        <v>8.3330000000000002</v>
      </c>
    </row>
    <row r="1362" spans="6:10" ht="15.75" thickBot="1" x14ac:dyDescent="0.3"/>
    <row r="1363" spans="6:10" ht="31.5" x14ac:dyDescent="0.25">
      <c r="F1363" s="54" t="s">
        <v>26</v>
      </c>
      <c r="G1363" s="55">
        <f>INDEX(F2:H838,MATCH(G1359,G2:G838,0),1)</f>
        <v>41556</v>
      </c>
      <c r="H1363" s="55">
        <f>INDEX(F2:H838,MATCH(H1359,H2:H838,0),1)</f>
        <v>41441</v>
      </c>
      <c r="I1363" s="56">
        <f>INDEX(F2:H838,MATCH(I1359,I2:I838,0),1)</f>
        <v>41521</v>
      </c>
    </row>
    <row r="1364" spans="6:10" ht="32.25" thickBot="1" x14ac:dyDescent="0.3">
      <c r="F1364" s="57" t="s">
        <v>27</v>
      </c>
      <c r="G1364" s="58">
        <f>INDEX(F3:H839,MATCH(G1361,G3:G839,0),1)</f>
        <v>41442</v>
      </c>
      <c r="H1364" s="58">
        <f>INDEX(F3:H839,MATCH(H1361,H3:H839,0),1)</f>
        <v>41305</v>
      </c>
      <c r="I1364" s="59">
        <f>INDEX(F3:H839,MATCH(I1361,I3:I839,0),1)</f>
        <v>41265</v>
      </c>
    </row>
  </sheetData>
  <conditionalFormatting sqref="L1295:L1296">
    <cfRule type="containsText" dxfId="11" priority="35" operator="containsText" text="Venerdì">
      <formula>NOT(ISERROR(SEARCH("Venerdì",L1295)))</formula>
    </cfRule>
    <cfRule type="containsText" dxfId="10" priority="36" operator="containsText" text="Sabato">
      <formula>NOT(ISERROR(SEARCH("Sabato",L1295)))</formula>
    </cfRule>
    <cfRule type="containsText" dxfId="9" priority="37" operator="containsText" text="Domenica">
      <formula>NOT(ISERROR(SEARCH("Domenica",L1295)))</formula>
    </cfRule>
    <cfRule type="containsText" dxfId="8" priority="40" operator="containsText" text="Martedì">
      <formula>NOT(ISERROR(SEARCH("Martedì",L1295)))</formula>
    </cfRule>
    <cfRule type="containsText" dxfId="7" priority="41" operator="containsText" text="Lunedì">
      <formula>NOT(ISERROR(SEARCH("Lunedì",L1295)))</formula>
    </cfRule>
    <cfRule type="containsText" dxfId="6" priority="42" operator="containsText" text="Mercoledì">
      <formula>NOT(ISERROR(SEARCH("Mercoledì",L1295)))</formula>
    </cfRule>
  </conditionalFormatting>
  <conditionalFormatting sqref="A2:A1354">
    <cfRule type="cellIs" dxfId="2" priority="17" operator="equal">
      <formula>"dom"</formula>
    </cfRule>
    <cfRule type="cellIs" dxfId="1" priority="19" operator="equal">
      <formula>"dom"</formula>
    </cfRule>
  </conditionalFormatting>
  <conditionalFormatting sqref="F2:F1353">
    <cfRule type="cellIs" dxfId="0" priority="18" operator="equal">
      <formula>"1/1/"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L36" sqref="L36"/>
    </sheetView>
  </sheetViews>
  <sheetFormatPr defaultColWidth="9.140625" defaultRowHeight="15" x14ac:dyDescent="0.25"/>
  <cols>
    <col min="1" max="16384" width="9.140625" style="29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6"/>
  <sheetViews>
    <sheetView topLeftCell="A16" zoomScale="80" zoomScaleNormal="80" workbookViewId="0">
      <selection activeCell="A22" sqref="A22:A26"/>
    </sheetView>
  </sheetViews>
  <sheetFormatPr defaultColWidth="9.140625" defaultRowHeight="15" x14ac:dyDescent="0.25"/>
  <cols>
    <col min="1" max="1" width="12" style="61" customWidth="1"/>
    <col min="2" max="2" width="14.28515625" style="7" customWidth="1"/>
    <col min="3" max="3" width="10" style="9" customWidth="1"/>
    <col min="4" max="4" width="12.28515625" style="9" customWidth="1"/>
    <col min="5" max="5" width="12.140625" style="9" customWidth="1"/>
    <col min="6" max="6" width="8.28515625" style="9" customWidth="1"/>
    <col min="7" max="7" width="10.140625" style="9" customWidth="1"/>
    <col min="8" max="9" width="16.5703125" style="61" customWidth="1"/>
    <col min="10" max="11" width="12.7109375" style="61" customWidth="1"/>
    <col min="12" max="12" width="8.7109375" style="61" customWidth="1"/>
    <col min="13" max="13" width="7.28515625" style="118" customWidth="1"/>
    <col min="14" max="14" width="15.140625" style="117" customWidth="1"/>
    <col min="15" max="16" width="2.85546875" style="117" customWidth="1"/>
    <col min="17" max="17" width="15.140625" style="117" customWidth="1"/>
    <col min="18" max="19" width="3.28515625" style="117" customWidth="1"/>
    <col min="20" max="20" width="15.140625" style="118" customWidth="1"/>
    <col min="21" max="21" width="7.85546875" style="117" customWidth="1"/>
    <col min="22" max="23" width="15.140625" style="117" customWidth="1"/>
    <col min="24" max="24" width="15.140625" style="118" customWidth="1"/>
    <col min="25" max="25" width="7.85546875" style="117" customWidth="1"/>
    <col min="26" max="27" width="15.140625" style="117" customWidth="1"/>
    <col min="28" max="28" width="15.140625" style="118" customWidth="1"/>
    <col min="29" max="29" width="7.85546875" style="117" customWidth="1"/>
    <col min="30" max="31" width="15.140625" style="117" customWidth="1"/>
    <col min="32" max="32" width="15.140625" style="118" customWidth="1"/>
    <col min="33" max="33" width="7.85546875" style="117" customWidth="1"/>
    <col min="34" max="35" width="15.140625" style="117" customWidth="1"/>
    <col min="36" max="36" width="15.140625" style="118" customWidth="1"/>
    <col min="37" max="37" width="7.85546875" style="117" customWidth="1"/>
    <col min="38" max="39" width="15.140625" style="117" customWidth="1"/>
    <col min="40" max="40" width="15.140625" style="118" customWidth="1"/>
    <col min="41" max="41" width="7.85546875" style="117" customWidth="1"/>
    <col min="42" max="43" width="15.140625" style="117" customWidth="1"/>
    <col min="44" max="44" width="15.140625" style="118" customWidth="1"/>
    <col min="45" max="45" width="7.85546875" style="117" customWidth="1"/>
    <col min="46" max="46" width="23.5703125" style="117" customWidth="1"/>
    <col min="47" max="16384" width="9.140625" style="61"/>
  </cols>
  <sheetData>
    <row r="1" spans="1:46" ht="39" customHeight="1" thickBot="1" x14ac:dyDescent="0.3">
      <c r="A1" s="153" t="s">
        <v>57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  <c r="N1" s="150" t="s">
        <v>6</v>
      </c>
      <c r="O1" s="151"/>
      <c r="P1" s="151"/>
      <c r="Q1" s="151"/>
      <c r="R1" s="151"/>
      <c r="S1" s="151"/>
      <c r="T1" s="151"/>
      <c r="U1" s="72"/>
      <c r="V1" s="150" t="s">
        <v>0</v>
      </c>
      <c r="W1" s="151"/>
      <c r="X1" s="151"/>
      <c r="Y1" s="72"/>
      <c r="Z1" s="150" t="s">
        <v>1</v>
      </c>
      <c r="AA1" s="151"/>
      <c r="AB1" s="151"/>
      <c r="AC1" s="72"/>
      <c r="AD1" s="150" t="s">
        <v>2</v>
      </c>
      <c r="AE1" s="151"/>
      <c r="AF1" s="151"/>
      <c r="AG1" s="72"/>
      <c r="AH1" s="150" t="s">
        <v>3</v>
      </c>
      <c r="AI1" s="151"/>
      <c r="AJ1" s="151"/>
      <c r="AK1" s="72"/>
      <c r="AL1" s="150" t="s">
        <v>4</v>
      </c>
      <c r="AM1" s="151"/>
      <c r="AN1" s="151"/>
      <c r="AO1" s="72"/>
      <c r="AP1" s="150" t="s">
        <v>5</v>
      </c>
      <c r="AQ1" s="151"/>
      <c r="AR1" s="151"/>
      <c r="AS1" s="73"/>
      <c r="AT1" s="74" t="s">
        <v>12</v>
      </c>
    </row>
    <row r="2" spans="1:46" ht="25.5" customHeight="1" thickBot="1" x14ac:dyDescent="0.3">
      <c r="F2" s="61"/>
      <c r="G2" s="61"/>
      <c r="H2" s="7"/>
      <c r="I2" s="7"/>
      <c r="J2" s="9"/>
      <c r="K2" s="9"/>
      <c r="L2" s="9"/>
      <c r="M2" s="9"/>
      <c r="N2" s="75" t="s">
        <v>7</v>
      </c>
      <c r="O2" s="75" t="s">
        <v>32</v>
      </c>
      <c r="P2" s="75" t="s">
        <v>31</v>
      </c>
      <c r="Q2" s="75" t="s">
        <v>8</v>
      </c>
      <c r="R2" s="75" t="s">
        <v>32</v>
      </c>
      <c r="S2" s="75" t="s">
        <v>31</v>
      </c>
      <c r="T2" s="75" t="s">
        <v>9</v>
      </c>
      <c r="U2" s="76" t="s">
        <v>14</v>
      </c>
      <c r="V2" s="75" t="s">
        <v>7</v>
      </c>
      <c r="W2" s="75" t="s">
        <v>8</v>
      </c>
      <c r="X2" s="75" t="s">
        <v>9</v>
      </c>
      <c r="Y2" s="76" t="s">
        <v>14</v>
      </c>
      <c r="Z2" s="75" t="s">
        <v>7</v>
      </c>
      <c r="AA2" s="75" t="s">
        <v>8</v>
      </c>
      <c r="AB2" s="75" t="s">
        <v>9</v>
      </c>
      <c r="AC2" s="76" t="s">
        <v>14</v>
      </c>
      <c r="AD2" s="75" t="s">
        <v>7</v>
      </c>
      <c r="AE2" s="75" t="s">
        <v>8</v>
      </c>
      <c r="AF2" s="75" t="s">
        <v>9</v>
      </c>
      <c r="AG2" s="76" t="s">
        <v>14</v>
      </c>
      <c r="AH2" s="75" t="s">
        <v>7</v>
      </c>
      <c r="AI2" s="75" t="s">
        <v>8</v>
      </c>
      <c r="AJ2" s="75" t="s">
        <v>9</v>
      </c>
      <c r="AK2" s="76" t="s">
        <v>14</v>
      </c>
      <c r="AL2" s="75" t="s">
        <v>7</v>
      </c>
      <c r="AM2" s="75" t="s">
        <v>8</v>
      </c>
      <c r="AN2" s="75" t="s">
        <v>9</v>
      </c>
      <c r="AO2" s="76" t="s">
        <v>14</v>
      </c>
      <c r="AP2" s="75" t="s">
        <v>7</v>
      </c>
      <c r="AQ2" s="75" t="s">
        <v>8</v>
      </c>
      <c r="AR2" s="75" t="s">
        <v>9</v>
      </c>
      <c r="AS2" s="76" t="s">
        <v>14</v>
      </c>
      <c r="AT2" s="75"/>
    </row>
    <row r="3" spans="1:46" ht="47.25" x14ac:dyDescent="0.25">
      <c r="A3" s="77" t="s">
        <v>33</v>
      </c>
      <c r="B3" s="152" t="s">
        <v>34</v>
      </c>
      <c r="C3" s="152"/>
      <c r="D3" s="78" t="s">
        <v>35</v>
      </c>
      <c r="E3" s="78" t="s">
        <v>36</v>
      </c>
      <c r="F3" s="78" t="s">
        <v>37</v>
      </c>
      <c r="G3" s="79" t="s">
        <v>38</v>
      </c>
      <c r="H3" s="80" t="s">
        <v>39</v>
      </c>
      <c r="I3" s="80" t="s">
        <v>40</v>
      </c>
      <c r="J3" s="77" t="s">
        <v>41</v>
      </c>
      <c r="K3" s="77" t="s">
        <v>42</v>
      </c>
      <c r="L3" s="81" t="s">
        <v>15</v>
      </c>
      <c r="M3" s="81" t="s">
        <v>43</v>
      </c>
      <c r="N3" s="62"/>
      <c r="O3" s="62"/>
      <c r="P3" s="62"/>
      <c r="Q3" s="5"/>
      <c r="R3" s="82"/>
      <c r="S3" s="82"/>
      <c r="T3" s="82"/>
      <c r="U3" s="18"/>
      <c r="V3" s="83"/>
      <c r="W3" s="5"/>
      <c r="X3" s="82"/>
      <c r="Y3" s="18"/>
      <c r="Z3" s="83"/>
      <c r="AA3" s="5"/>
      <c r="AB3" s="82"/>
      <c r="AC3" s="18"/>
      <c r="AD3" s="83"/>
      <c r="AE3" s="5"/>
      <c r="AF3" s="82"/>
      <c r="AG3" s="18"/>
      <c r="AH3" s="83"/>
      <c r="AI3" s="5"/>
      <c r="AJ3" s="82"/>
      <c r="AK3" s="18"/>
      <c r="AL3" s="83"/>
      <c r="AM3" s="5"/>
      <c r="AN3" s="82"/>
      <c r="AO3" s="18"/>
      <c r="AP3" s="83"/>
      <c r="AQ3" s="5"/>
      <c r="AR3" s="82"/>
      <c r="AS3" s="84"/>
      <c r="AT3" s="4"/>
    </row>
    <row r="4" spans="1:46" ht="30" customHeight="1" x14ac:dyDescent="0.25">
      <c r="A4" s="131" t="s">
        <v>44</v>
      </c>
      <c r="B4" s="133" t="s">
        <v>45</v>
      </c>
      <c r="C4" s="135" t="s">
        <v>46</v>
      </c>
      <c r="D4" s="137">
        <v>1</v>
      </c>
      <c r="E4" s="85">
        <v>1</v>
      </c>
      <c r="F4" s="1"/>
      <c r="G4" s="1">
        <v>323</v>
      </c>
      <c r="H4" s="86"/>
      <c r="I4" s="87"/>
      <c r="J4" s="88">
        <v>41988</v>
      </c>
      <c r="K4" s="88">
        <f>+J4+6</f>
        <v>41994</v>
      </c>
      <c r="L4" s="89">
        <f>+J4-42</f>
        <v>41946</v>
      </c>
      <c r="M4" s="89">
        <f t="shared" ref="M4:M37" si="0">+J4+42</f>
        <v>42030</v>
      </c>
      <c r="N4" s="62"/>
      <c r="O4" s="62"/>
      <c r="P4" s="62"/>
      <c r="Q4" s="90"/>
      <c r="R4" s="91"/>
      <c r="S4" s="91"/>
      <c r="T4" s="17"/>
      <c r="U4" s="19"/>
      <c r="V4" s="62"/>
      <c r="W4" s="62"/>
      <c r="X4" s="17"/>
      <c r="Y4" s="19"/>
      <c r="Z4" s="62"/>
      <c r="AA4" s="62"/>
      <c r="AB4" s="17"/>
      <c r="AC4" s="19"/>
      <c r="AD4" s="62"/>
      <c r="AE4" s="62"/>
      <c r="AF4" s="17"/>
      <c r="AG4" s="19"/>
      <c r="AH4" s="62"/>
      <c r="AI4" s="62"/>
      <c r="AJ4" s="17"/>
      <c r="AK4" s="19"/>
      <c r="AL4" s="62"/>
      <c r="AM4" s="62"/>
      <c r="AN4" s="17"/>
      <c r="AO4" s="19"/>
      <c r="AP4" s="62"/>
      <c r="AQ4" s="62"/>
      <c r="AR4" s="17"/>
      <c r="AS4" s="92"/>
      <c r="AT4" s="2"/>
    </row>
    <row r="5" spans="1:46" ht="30" customHeight="1" thickBot="1" x14ac:dyDescent="0.3">
      <c r="A5" s="131"/>
      <c r="B5" s="134"/>
      <c r="C5" s="135"/>
      <c r="D5" s="137"/>
      <c r="E5" s="93">
        <v>2</v>
      </c>
      <c r="F5" s="1"/>
      <c r="G5" s="1"/>
      <c r="H5" s="86"/>
      <c r="I5" s="87"/>
      <c r="J5" s="94">
        <f>+K4+1</f>
        <v>41995</v>
      </c>
      <c r="K5" s="94">
        <f>+J5+6</f>
        <v>42001</v>
      </c>
      <c r="L5" s="95">
        <f t="shared" ref="L5:L37" si="1">+J5-42</f>
        <v>41953</v>
      </c>
      <c r="M5" s="95">
        <f t="shared" si="0"/>
        <v>42037</v>
      </c>
      <c r="N5" s="62"/>
      <c r="O5" s="62"/>
      <c r="P5" s="62"/>
      <c r="Q5" s="62"/>
      <c r="R5" s="17"/>
      <c r="S5" s="17"/>
      <c r="T5" s="17"/>
      <c r="U5" s="19"/>
      <c r="V5" s="62"/>
      <c r="W5" s="62"/>
      <c r="X5" s="17"/>
      <c r="Y5" s="19"/>
      <c r="Z5" s="62"/>
      <c r="AA5" s="62"/>
      <c r="AB5" s="17"/>
      <c r="AC5" s="19"/>
      <c r="AD5" s="62"/>
      <c r="AE5" s="62"/>
      <c r="AF5" s="17"/>
      <c r="AG5" s="19"/>
      <c r="AH5" s="62"/>
      <c r="AI5" s="62"/>
      <c r="AJ5" s="17"/>
      <c r="AK5" s="19"/>
      <c r="AL5" s="62"/>
      <c r="AM5" s="62"/>
      <c r="AN5" s="17"/>
      <c r="AO5" s="19"/>
      <c r="AP5" s="62"/>
      <c r="AQ5" s="62"/>
      <c r="AR5" s="17"/>
      <c r="AS5" s="92"/>
      <c r="AT5" s="2"/>
    </row>
    <row r="6" spans="1:46" ht="30" customHeight="1" x14ac:dyDescent="0.25">
      <c r="A6" s="131"/>
      <c r="B6" s="139" t="s">
        <v>47</v>
      </c>
      <c r="C6" s="135"/>
      <c r="D6" s="137"/>
      <c r="E6" s="93">
        <v>3</v>
      </c>
      <c r="F6" s="1"/>
      <c r="G6" s="1"/>
      <c r="H6" s="86"/>
      <c r="I6" s="87"/>
      <c r="J6" s="94">
        <f>1+K5</f>
        <v>42002</v>
      </c>
      <c r="K6" s="94">
        <f>7+K5</f>
        <v>42008</v>
      </c>
      <c r="L6" s="95">
        <f t="shared" si="1"/>
        <v>41960</v>
      </c>
      <c r="M6" s="95">
        <f t="shared" si="0"/>
        <v>42044</v>
      </c>
      <c r="N6" s="62"/>
      <c r="O6" s="62"/>
      <c r="P6" s="62"/>
      <c r="Q6" s="62"/>
      <c r="R6" s="17"/>
      <c r="S6" s="17"/>
      <c r="T6" s="17"/>
      <c r="U6" s="19"/>
      <c r="V6" s="62"/>
      <c r="W6" s="62"/>
      <c r="X6" s="17"/>
      <c r="Y6" s="19"/>
      <c r="Z6" s="62"/>
      <c r="AA6" s="62"/>
      <c r="AB6" s="17"/>
      <c r="AC6" s="19"/>
      <c r="AD6" s="62"/>
      <c r="AE6" s="62"/>
      <c r="AF6" s="17"/>
      <c r="AG6" s="19"/>
      <c r="AH6" s="62"/>
      <c r="AI6" s="62"/>
      <c r="AJ6" s="17"/>
      <c r="AK6" s="19"/>
      <c r="AL6" s="62"/>
      <c r="AM6" s="62"/>
      <c r="AN6" s="17"/>
      <c r="AO6" s="19"/>
      <c r="AP6" s="62"/>
      <c r="AQ6" s="62"/>
      <c r="AR6" s="17"/>
      <c r="AS6" s="92"/>
      <c r="AT6" s="2"/>
    </row>
    <row r="7" spans="1:46" ht="30" customHeight="1" x14ac:dyDescent="0.25">
      <c r="A7" s="131"/>
      <c r="B7" s="133"/>
      <c r="C7" s="135"/>
      <c r="D7" s="138"/>
      <c r="E7" s="93">
        <v>4</v>
      </c>
      <c r="F7" s="1"/>
      <c r="G7" s="1"/>
      <c r="H7" s="96" t="s">
        <v>13</v>
      </c>
      <c r="I7" s="97" t="s">
        <v>13</v>
      </c>
      <c r="J7" s="94">
        <f t="shared" ref="J7:J47" si="2">1+K6</f>
        <v>42009</v>
      </c>
      <c r="K7" s="94">
        <f t="shared" ref="K7:K47" si="3">7+K6</f>
        <v>42015</v>
      </c>
      <c r="L7" s="95">
        <f t="shared" si="1"/>
        <v>41967</v>
      </c>
      <c r="M7" s="95">
        <f t="shared" si="0"/>
        <v>42051</v>
      </c>
      <c r="N7" s="62"/>
      <c r="O7" s="62"/>
      <c r="P7" s="62"/>
      <c r="Q7" s="62"/>
      <c r="R7" s="17"/>
      <c r="S7" s="17"/>
      <c r="T7" s="17"/>
      <c r="U7" s="20"/>
      <c r="V7" s="62"/>
      <c r="W7" s="62"/>
      <c r="X7" s="17"/>
      <c r="Y7" s="20"/>
      <c r="Z7" s="62"/>
      <c r="AA7" s="62"/>
      <c r="AB7" s="17"/>
      <c r="AC7" s="20"/>
      <c r="AD7" s="62"/>
      <c r="AE7" s="62"/>
      <c r="AF7" s="17"/>
      <c r="AG7" s="20"/>
      <c r="AH7" s="62"/>
      <c r="AI7" s="62"/>
      <c r="AJ7" s="17"/>
      <c r="AK7" s="20"/>
      <c r="AL7" s="62"/>
      <c r="AM7" s="62"/>
      <c r="AN7" s="17"/>
      <c r="AO7" s="20"/>
      <c r="AP7" s="62"/>
      <c r="AQ7" s="62"/>
      <c r="AR7" s="17"/>
      <c r="AS7" s="98"/>
      <c r="AT7" s="2"/>
    </row>
    <row r="8" spans="1:46" ht="30" customHeight="1" thickBot="1" x14ac:dyDescent="0.3">
      <c r="A8" s="131"/>
      <c r="B8" s="134"/>
      <c r="C8" s="135"/>
      <c r="D8" s="140">
        <v>2</v>
      </c>
      <c r="E8" s="93">
        <v>5</v>
      </c>
      <c r="F8" s="2" t="s">
        <v>37</v>
      </c>
      <c r="G8" s="2"/>
      <c r="H8" s="99"/>
      <c r="I8" s="87"/>
      <c r="J8" s="94">
        <f t="shared" si="2"/>
        <v>42016</v>
      </c>
      <c r="K8" s="94">
        <f t="shared" si="3"/>
        <v>42022</v>
      </c>
      <c r="L8" s="95">
        <f t="shared" si="1"/>
        <v>41974</v>
      </c>
      <c r="M8" s="95">
        <f t="shared" si="0"/>
        <v>42058</v>
      </c>
      <c r="N8" s="62"/>
      <c r="O8" s="62"/>
      <c r="P8" s="62"/>
      <c r="Q8" s="62"/>
      <c r="R8" s="17"/>
      <c r="S8" s="17"/>
      <c r="T8" s="17"/>
      <c r="U8" s="20"/>
      <c r="V8" s="62"/>
      <c r="W8" s="62"/>
      <c r="X8" s="17"/>
      <c r="Y8" s="20"/>
      <c r="Z8" s="62"/>
      <c r="AA8" s="62"/>
      <c r="AB8" s="17"/>
      <c r="AC8" s="20"/>
      <c r="AD8" s="62"/>
      <c r="AE8" s="62"/>
      <c r="AF8" s="17"/>
      <c r="AG8" s="20"/>
      <c r="AH8" s="62"/>
      <c r="AI8" s="62"/>
      <c r="AJ8" s="17"/>
      <c r="AK8" s="20"/>
      <c r="AL8" s="62"/>
      <c r="AM8" s="62"/>
      <c r="AN8" s="17"/>
      <c r="AO8" s="20"/>
      <c r="AP8" s="62"/>
      <c r="AQ8" s="62"/>
      <c r="AR8" s="17"/>
      <c r="AS8" s="98"/>
      <c r="AT8" s="2"/>
    </row>
    <row r="9" spans="1:46" ht="30" customHeight="1" x14ac:dyDescent="0.25">
      <c r="A9" s="131"/>
      <c r="B9" s="139" t="s">
        <v>48</v>
      </c>
      <c r="C9" s="135"/>
      <c r="D9" s="137"/>
      <c r="E9" s="93">
        <v>6</v>
      </c>
      <c r="F9" s="2"/>
      <c r="G9" s="2"/>
      <c r="H9" s="86"/>
      <c r="I9" s="87"/>
      <c r="J9" s="94">
        <f t="shared" si="2"/>
        <v>42023</v>
      </c>
      <c r="K9" s="94">
        <f t="shared" si="3"/>
        <v>42029</v>
      </c>
      <c r="L9" s="95">
        <f t="shared" si="1"/>
        <v>41981</v>
      </c>
      <c r="M9" s="95">
        <f t="shared" si="0"/>
        <v>42065</v>
      </c>
      <c r="N9" s="62"/>
      <c r="O9" s="62"/>
      <c r="P9" s="62"/>
      <c r="Q9" s="62"/>
      <c r="R9" s="17"/>
      <c r="S9" s="17"/>
      <c r="T9" s="17"/>
      <c r="U9" s="19"/>
      <c r="V9" s="62"/>
      <c r="W9" s="62"/>
      <c r="X9" s="17"/>
      <c r="Y9" s="19"/>
      <c r="Z9" s="62"/>
      <c r="AA9" s="62"/>
      <c r="AB9" s="17"/>
      <c r="AC9" s="19"/>
      <c r="AD9" s="62"/>
      <c r="AE9" s="62"/>
      <c r="AF9" s="17"/>
      <c r="AG9" s="19"/>
      <c r="AH9" s="62"/>
      <c r="AI9" s="62"/>
      <c r="AJ9" s="17"/>
      <c r="AK9" s="19"/>
      <c r="AL9" s="62"/>
      <c r="AM9" s="62"/>
      <c r="AN9" s="17"/>
      <c r="AO9" s="19"/>
      <c r="AP9" s="62"/>
      <c r="AQ9" s="62"/>
      <c r="AR9" s="17"/>
      <c r="AS9" s="92"/>
      <c r="AT9" s="100"/>
    </row>
    <row r="10" spans="1:46" ht="30" customHeight="1" x14ac:dyDescent="0.25">
      <c r="A10" s="131"/>
      <c r="B10" s="133"/>
      <c r="C10" s="135"/>
      <c r="D10" s="137"/>
      <c r="E10" s="93">
        <v>7</v>
      </c>
      <c r="F10" s="2"/>
      <c r="G10" s="2"/>
      <c r="H10" s="86"/>
      <c r="I10" s="87"/>
      <c r="J10" s="94">
        <f t="shared" si="2"/>
        <v>42030</v>
      </c>
      <c r="K10" s="94">
        <f t="shared" si="3"/>
        <v>42036</v>
      </c>
      <c r="L10" s="95">
        <f t="shared" si="1"/>
        <v>41988</v>
      </c>
      <c r="M10" s="95">
        <f t="shared" si="0"/>
        <v>42072</v>
      </c>
      <c r="N10" s="62"/>
      <c r="O10" s="62"/>
      <c r="P10" s="62"/>
      <c r="Q10" s="62"/>
      <c r="R10" s="17"/>
      <c r="S10" s="17"/>
      <c r="T10" s="17"/>
      <c r="U10" s="19"/>
      <c r="V10" s="62"/>
      <c r="W10" s="62"/>
      <c r="X10" s="17"/>
      <c r="Y10" s="19"/>
      <c r="Z10" s="62"/>
      <c r="AA10" s="62"/>
      <c r="AB10" s="17"/>
      <c r="AC10" s="19"/>
      <c r="AD10" s="62"/>
      <c r="AE10" s="62"/>
      <c r="AF10" s="17"/>
      <c r="AG10" s="19"/>
      <c r="AH10" s="62"/>
      <c r="AI10" s="62"/>
      <c r="AJ10" s="17"/>
      <c r="AK10" s="19"/>
      <c r="AL10" s="62"/>
      <c r="AM10" s="62"/>
      <c r="AN10" s="17"/>
      <c r="AO10" s="19"/>
      <c r="AP10" s="62"/>
      <c r="AQ10" s="62"/>
      <c r="AR10" s="17"/>
      <c r="AS10" s="92"/>
      <c r="AT10" s="101"/>
    </row>
    <row r="11" spans="1:46" ht="30" customHeight="1" thickBot="1" x14ac:dyDescent="0.3">
      <c r="A11" s="131"/>
      <c r="B11" s="134"/>
      <c r="C11" s="136"/>
      <c r="D11" s="141"/>
      <c r="E11" s="102">
        <v>8</v>
      </c>
      <c r="F11" s="2"/>
      <c r="G11" s="2"/>
      <c r="H11" s="96" t="s">
        <v>13</v>
      </c>
      <c r="I11" s="97" t="s">
        <v>13</v>
      </c>
      <c r="J11" s="94">
        <f t="shared" si="2"/>
        <v>42037</v>
      </c>
      <c r="K11" s="94">
        <f t="shared" si="3"/>
        <v>42043</v>
      </c>
      <c r="L11" s="95">
        <f t="shared" si="1"/>
        <v>41995</v>
      </c>
      <c r="M11" s="95">
        <f t="shared" si="0"/>
        <v>42079</v>
      </c>
      <c r="N11" s="62"/>
      <c r="O11" s="62"/>
      <c r="P11" s="62"/>
      <c r="Q11" s="62"/>
      <c r="R11" s="17"/>
      <c r="S11" s="17"/>
      <c r="T11" s="17"/>
      <c r="U11" s="19"/>
      <c r="V11" s="62"/>
      <c r="W11" s="62"/>
      <c r="X11" s="17"/>
      <c r="Y11" s="19"/>
      <c r="Z11" s="62"/>
      <c r="AA11" s="62"/>
      <c r="AB11" s="17"/>
      <c r="AC11" s="19"/>
      <c r="AD11" s="62"/>
      <c r="AE11" s="62"/>
      <c r="AF11" s="17"/>
      <c r="AG11" s="19"/>
      <c r="AH11" s="62"/>
      <c r="AI11" s="62"/>
      <c r="AJ11" s="17"/>
      <c r="AK11" s="19"/>
      <c r="AL11" s="62"/>
      <c r="AM11" s="62"/>
      <c r="AN11" s="17"/>
      <c r="AO11" s="19"/>
      <c r="AP11" s="62"/>
      <c r="AQ11" s="62"/>
      <c r="AR11" s="17"/>
      <c r="AS11" s="92"/>
      <c r="AT11" s="2"/>
    </row>
    <row r="12" spans="1:46" ht="30" customHeight="1" x14ac:dyDescent="0.25">
      <c r="A12" s="131"/>
      <c r="B12" s="142" t="s">
        <v>49</v>
      </c>
      <c r="C12" s="145" t="s">
        <v>50</v>
      </c>
      <c r="D12" s="146">
        <v>3</v>
      </c>
      <c r="E12" s="103">
        <v>9</v>
      </c>
      <c r="F12" s="2" t="s">
        <v>37</v>
      </c>
      <c r="G12" s="2"/>
      <c r="H12" s="86"/>
      <c r="I12" s="104"/>
      <c r="J12" s="94">
        <f t="shared" si="2"/>
        <v>42044</v>
      </c>
      <c r="K12" s="94">
        <f t="shared" si="3"/>
        <v>42050</v>
      </c>
      <c r="L12" s="95">
        <f t="shared" si="1"/>
        <v>42002</v>
      </c>
      <c r="M12" s="95">
        <f t="shared" si="0"/>
        <v>42086</v>
      </c>
      <c r="N12" s="62"/>
      <c r="O12" s="62"/>
      <c r="P12" s="62"/>
      <c r="Q12" s="62"/>
      <c r="R12" s="17"/>
      <c r="S12" s="17"/>
      <c r="T12" s="17"/>
      <c r="U12" s="16">
        <v>3.2820562176319665</v>
      </c>
      <c r="V12" s="62"/>
      <c r="W12" s="62"/>
      <c r="X12" s="17"/>
      <c r="Y12" s="16">
        <v>3.2070263630631834</v>
      </c>
      <c r="Z12" s="62"/>
      <c r="AA12" s="62"/>
      <c r="AB12" s="17"/>
      <c r="AC12" s="16">
        <v>3.1333380277333065</v>
      </c>
      <c r="AD12" s="62"/>
      <c r="AE12" s="62"/>
      <c r="AF12" s="17"/>
      <c r="AG12" s="16">
        <v>3.0610228286894863</v>
      </c>
      <c r="AH12" s="62"/>
      <c r="AI12" s="62"/>
      <c r="AJ12" s="17"/>
      <c r="AK12" s="16">
        <v>2.9901025504804073</v>
      </c>
      <c r="AL12" s="62"/>
      <c r="AM12" s="62"/>
      <c r="AN12" s="17"/>
      <c r="AO12" s="16">
        <v>2.9205906763650544</v>
      </c>
      <c r="AP12" s="62"/>
      <c r="AQ12" s="62"/>
      <c r="AR12" s="17"/>
      <c r="AS12" s="15">
        <v>2.8524936977638915</v>
      </c>
      <c r="AT12" s="101"/>
    </row>
    <row r="13" spans="1:46" ht="30" customHeight="1" x14ac:dyDescent="0.25">
      <c r="A13" s="131"/>
      <c r="B13" s="143"/>
      <c r="C13" s="135"/>
      <c r="D13" s="137"/>
      <c r="E13" s="93">
        <v>10</v>
      </c>
      <c r="F13" s="2"/>
      <c r="G13" s="2"/>
      <c r="H13" s="86"/>
      <c r="I13" s="104"/>
      <c r="J13" s="94">
        <f t="shared" si="2"/>
        <v>42051</v>
      </c>
      <c r="K13" s="94">
        <f t="shared" si="3"/>
        <v>42057</v>
      </c>
      <c r="L13" s="95">
        <f t="shared" si="1"/>
        <v>42009</v>
      </c>
      <c r="M13" s="95">
        <f t="shared" si="0"/>
        <v>42093</v>
      </c>
      <c r="N13" s="62"/>
      <c r="O13" s="62"/>
      <c r="P13" s="62"/>
      <c r="Q13" s="62"/>
      <c r="R13" s="17"/>
      <c r="S13" s="17"/>
      <c r="T13" s="17"/>
      <c r="U13" s="16">
        <v>2.7858122337038576</v>
      </c>
      <c r="V13" s="62"/>
      <c r="W13" s="62"/>
      <c r="X13" s="17"/>
      <c r="Y13" s="16">
        <v>2.7205419874709591</v>
      </c>
      <c r="Z13" s="62"/>
      <c r="AA13" s="62"/>
      <c r="AB13" s="17"/>
      <c r="AC13" s="16">
        <v>2.656674563794891</v>
      </c>
      <c r="AD13" s="62"/>
      <c r="AE13" s="62"/>
      <c r="AF13" s="17"/>
      <c r="AG13" s="16">
        <v>2.5941981665564295</v>
      </c>
      <c r="AH13" s="62"/>
      <c r="AI13" s="62"/>
      <c r="AJ13" s="17"/>
      <c r="AK13" s="16">
        <v>2.5330981941509263</v>
      </c>
      <c r="AL13" s="62"/>
      <c r="AM13" s="62"/>
      <c r="AN13" s="17"/>
      <c r="AO13" s="16">
        <v>2.4733577471920669</v>
      </c>
      <c r="AP13" s="62"/>
      <c r="AQ13" s="62"/>
      <c r="AR13" s="17"/>
      <c r="AS13" s="15">
        <v>2.414958061140803</v>
      </c>
      <c r="AT13" s="101"/>
    </row>
    <row r="14" spans="1:46" ht="30" customHeight="1" x14ac:dyDescent="0.25">
      <c r="A14" s="131"/>
      <c r="B14" s="143"/>
      <c r="C14" s="135"/>
      <c r="D14" s="137"/>
      <c r="E14" s="93">
        <v>11</v>
      </c>
      <c r="F14" s="2"/>
      <c r="G14" s="2"/>
      <c r="H14" s="86"/>
      <c r="I14" s="104"/>
      <c r="J14" s="94">
        <f t="shared" si="2"/>
        <v>42058</v>
      </c>
      <c r="K14" s="94">
        <f t="shared" si="3"/>
        <v>42064</v>
      </c>
      <c r="L14" s="95">
        <f t="shared" si="1"/>
        <v>42016</v>
      </c>
      <c r="M14" s="95">
        <f t="shared" si="0"/>
        <v>42100</v>
      </c>
      <c r="N14" s="62"/>
      <c r="O14" s="62"/>
      <c r="P14" s="62"/>
      <c r="Q14" s="62"/>
      <c r="R14" s="17"/>
      <c r="S14" s="17"/>
      <c r="T14" s="17"/>
      <c r="U14" s="16">
        <v>2.3578788746450492</v>
      </c>
      <c r="V14" s="62"/>
      <c r="W14" s="62"/>
      <c r="X14" s="17"/>
      <c r="Y14" s="16">
        <v>2.3020987428334827</v>
      </c>
      <c r="Z14" s="62"/>
      <c r="AA14" s="62"/>
      <c r="AB14" s="17"/>
      <c r="AC14" s="16">
        <v>2.2475953034849154</v>
      </c>
      <c r="AD14" s="62"/>
      <c r="AE14" s="62"/>
      <c r="AF14" s="17"/>
      <c r="AG14" s="16">
        <v>2.1943455028616752</v>
      </c>
      <c r="AH14" s="62"/>
      <c r="AI14" s="62"/>
      <c r="AJ14" s="17"/>
      <c r="AK14" s="16">
        <v>2.1423257870243329</v>
      </c>
      <c r="AL14" s="62"/>
      <c r="AM14" s="62"/>
      <c r="AN14" s="17"/>
      <c r="AO14" s="16">
        <v>2.0915122636127323</v>
      </c>
      <c r="AP14" s="62"/>
      <c r="AQ14" s="62"/>
      <c r="AR14" s="17"/>
      <c r="AS14" s="15">
        <v>2.0418808383648872</v>
      </c>
      <c r="AT14" s="2"/>
    </row>
    <row r="15" spans="1:46" ht="30" customHeight="1" x14ac:dyDescent="0.25">
      <c r="A15" s="131"/>
      <c r="B15" s="143"/>
      <c r="C15" s="135"/>
      <c r="D15" s="138"/>
      <c r="E15" s="93">
        <v>12</v>
      </c>
      <c r="F15" s="2"/>
      <c r="G15" s="2"/>
      <c r="H15" s="96" t="s">
        <v>13</v>
      </c>
      <c r="I15" s="97" t="s">
        <v>13</v>
      </c>
      <c r="J15" s="94">
        <f t="shared" si="2"/>
        <v>42065</v>
      </c>
      <c r="K15" s="94">
        <f t="shared" si="3"/>
        <v>42071</v>
      </c>
      <c r="L15" s="95">
        <f t="shared" si="1"/>
        <v>42023</v>
      </c>
      <c r="M15" s="95">
        <f t="shared" si="0"/>
        <v>42107</v>
      </c>
      <c r="N15" s="62"/>
      <c r="O15" s="62"/>
      <c r="P15" s="62"/>
      <c r="Q15" s="62"/>
      <c r="R15" s="17"/>
      <c r="S15" s="17"/>
      <c r="T15" s="17"/>
      <c r="U15" s="16">
        <v>1.9934073300338164</v>
      </c>
      <c r="V15" s="62"/>
      <c r="W15" s="62"/>
      <c r="X15" s="17"/>
      <c r="Y15" s="16">
        <v>1.9460675668383156</v>
      </c>
      <c r="Z15" s="62"/>
      <c r="AA15" s="62"/>
      <c r="AB15" s="17"/>
      <c r="AC15" s="16">
        <v>1.8998374671344669</v>
      </c>
      <c r="AD15" s="62"/>
      <c r="AE15" s="62"/>
      <c r="AF15" s="17"/>
      <c r="AG15" s="16">
        <v>1.8546931066097008</v>
      </c>
      <c r="AH15" s="62"/>
      <c r="AI15" s="62"/>
      <c r="AJ15" s="17"/>
      <c r="AK15" s="16">
        <v>1.810610773971258</v>
      </c>
      <c r="AL15" s="62"/>
      <c r="AM15" s="62"/>
      <c r="AN15" s="17"/>
      <c r="AO15" s="16">
        <v>1.767567016818101</v>
      </c>
      <c r="AP15" s="62"/>
      <c r="AQ15" s="62"/>
      <c r="AR15" s="17"/>
      <c r="AS15" s="15">
        <v>1.725538679142949</v>
      </c>
      <c r="AT15" s="2"/>
    </row>
    <row r="16" spans="1:46" ht="30" customHeight="1" x14ac:dyDescent="0.25">
      <c r="A16" s="131"/>
      <c r="B16" s="143"/>
      <c r="C16" s="135"/>
      <c r="D16" s="140">
        <v>4</v>
      </c>
      <c r="E16" s="93">
        <v>13</v>
      </c>
      <c r="F16" s="2" t="s">
        <v>37</v>
      </c>
      <c r="G16" s="2"/>
      <c r="H16" s="86"/>
      <c r="I16" s="104"/>
      <c r="J16" s="94">
        <f t="shared" si="2"/>
        <v>42072</v>
      </c>
      <c r="K16" s="94">
        <f t="shared" si="3"/>
        <v>42078</v>
      </c>
      <c r="L16" s="95">
        <f t="shared" si="1"/>
        <v>42030</v>
      </c>
      <c r="M16" s="95">
        <f t="shared" si="0"/>
        <v>42114</v>
      </c>
      <c r="N16" s="62"/>
      <c r="O16" s="62"/>
      <c r="P16" s="62"/>
      <c r="Q16" s="62"/>
      <c r="R16" s="17"/>
      <c r="S16" s="17"/>
      <c r="T16" s="17"/>
      <c r="U16" s="16">
        <v>1.6845029317033897</v>
      </c>
      <c r="V16" s="62"/>
      <c r="W16" s="62"/>
      <c r="X16" s="17"/>
      <c r="Y16" s="16">
        <v>1.644437296322999</v>
      </c>
      <c r="Z16" s="62"/>
      <c r="AA16" s="62"/>
      <c r="AB16" s="17"/>
      <c r="AC16" s="16">
        <v>1.6053196650308248</v>
      </c>
      <c r="AD16" s="62"/>
      <c r="AE16" s="62"/>
      <c r="AF16" s="17"/>
      <c r="AG16" s="16">
        <v>1.56712831481686</v>
      </c>
      <c r="AH16" s="62"/>
      <c r="AI16" s="62"/>
      <c r="AJ16" s="17"/>
      <c r="AK16" s="16">
        <v>1.5298419186690635</v>
      </c>
      <c r="AL16" s="62"/>
      <c r="AM16" s="62"/>
      <c r="AN16" s="17"/>
      <c r="AO16" s="16">
        <v>1.4934395534614886</v>
      </c>
      <c r="AP16" s="62"/>
      <c r="AQ16" s="62"/>
      <c r="AR16" s="17"/>
      <c r="AS16" s="15">
        <v>1.4579007051807917</v>
      </c>
      <c r="AT16" s="2"/>
    </row>
    <row r="17" spans="1:46" ht="30" customHeight="1" x14ac:dyDescent="0.25">
      <c r="A17" s="131"/>
      <c r="B17" s="143"/>
      <c r="C17" s="135"/>
      <c r="D17" s="137"/>
      <c r="E17" s="93">
        <v>14</v>
      </c>
      <c r="F17" s="2"/>
      <c r="G17" s="2"/>
      <c r="H17" s="86"/>
      <c r="I17" s="104"/>
      <c r="J17" s="94">
        <f t="shared" si="2"/>
        <v>42079</v>
      </c>
      <c r="K17" s="94">
        <f t="shared" si="3"/>
        <v>42085</v>
      </c>
      <c r="L17" s="95">
        <f t="shared" si="1"/>
        <v>42037</v>
      </c>
      <c r="M17" s="95">
        <f t="shared" si="0"/>
        <v>42121</v>
      </c>
      <c r="N17" s="62"/>
      <c r="O17" s="62"/>
      <c r="P17" s="62"/>
      <c r="Q17" s="62"/>
      <c r="R17" s="17"/>
      <c r="S17" s="17"/>
      <c r="T17" s="17"/>
      <c r="U17" s="16">
        <v>1.4232052719078931</v>
      </c>
      <c r="V17" s="62"/>
      <c r="W17" s="62"/>
      <c r="X17" s="17"/>
      <c r="Y17" s="16">
        <v>1.3893335649111549</v>
      </c>
      <c r="Z17" s="62"/>
      <c r="AA17" s="62"/>
      <c r="AB17" s="17"/>
      <c r="AC17" s="16">
        <v>1.3562663081556832</v>
      </c>
      <c r="AD17" s="62"/>
      <c r="AE17" s="62"/>
      <c r="AF17" s="17"/>
      <c r="AG17" s="16">
        <v>1.3239846364890107</v>
      </c>
      <c r="AH17" s="62"/>
      <c r="AI17" s="62"/>
      <c r="AJ17" s="17"/>
      <c r="AK17" s="16">
        <v>1.2924700927254373</v>
      </c>
      <c r="AL17" s="62"/>
      <c r="AM17" s="62"/>
      <c r="AN17" s="17"/>
      <c r="AO17" s="16">
        <v>1.2617046238187559</v>
      </c>
      <c r="AP17" s="62"/>
      <c r="AQ17" s="62"/>
      <c r="AR17" s="17"/>
      <c r="AS17" s="15">
        <v>1.23167057628521</v>
      </c>
      <c r="AT17" s="105"/>
    </row>
    <row r="18" spans="1:46" ht="30" customHeight="1" x14ac:dyDescent="0.25">
      <c r="A18" s="131"/>
      <c r="B18" s="143"/>
      <c r="C18" s="135"/>
      <c r="D18" s="137"/>
      <c r="E18" s="93">
        <v>15</v>
      </c>
      <c r="F18" s="1"/>
      <c r="G18" s="1"/>
      <c r="H18" s="86"/>
      <c r="I18" s="104"/>
      <c r="J18" s="94">
        <f t="shared" si="2"/>
        <v>42086</v>
      </c>
      <c r="K18" s="94">
        <f t="shared" si="3"/>
        <v>42092</v>
      </c>
      <c r="L18" s="95">
        <f t="shared" si="1"/>
        <v>42044</v>
      </c>
      <c r="M18" s="95">
        <f t="shared" si="0"/>
        <v>42128</v>
      </c>
      <c r="N18" s="62"/>
      <c r="O18" s="62"/>
      <c r="P18" s="62"/>
      <c r="Q18" s="62"/>
      <c r="R18" s="17"/>
      <c r="S18" s="17"/>
      <c r="T18" s="17"/>
      <c r="U18" s="16">
        <v>1.2023506910146744</v>
      </c>
      <c r="V18" s="62"/>
      <c r="W18" s="62"/>
      <c r="X18" s="17"/>
      <c r="Y18" s="16">
        <v>1.1737280975875777</v>
      </c>
      <c r="Z18" s="62"/>
      <c r="AA18" s="62"/>
      <c r="AB18" s="17"/>
      <c r="AC18" s="16">
        <v>1.1457863081976001</v>
      </c>
      <c r="AD18" s="62"/>
      <c r="AE18" s="62"/>
      <c r="AF18" s="17"/>
      <c r="AG18" s="16">
        <v>1.1185092112651782</v>
      </c>
      <c r="AH18" s="62"/>
      <c r="AI18" s="62"/>
      <c r="AJ18" s="17"/>
      <c r="AK18" s="16">
        <v>1.0918810648140185</v>
      </c>
      <c r="AL18" s="62"/>
      <c r="AM18" s="62"/>
      <c r="AN18" s="17"/>
      <c r="AO18" s="16">
        <v>1.0658864896718439</v>
      </c>
      <c r="AP18" s="62"/>
      <c r="AQ18" s="62"/>
      <c r="AR18" s="17"/>
      <c r="AS18" s="15">
        <v>1.0405104625471948</v>
      </c>
      <c r="AT18" s="2"/>
    </row>
    <row r="19" spans="1:46" ht="30" customHeight="1" thickBot="1" x14ac:dyDescent="0.3">
      <c r="A19" s="132"/>
      <c r="B19" s="143"/>
      <c r="C19" s="135"/>
      <c r="D19" s="141"/>
      <c r="E19" s="102">
        <v>16</v>
      </c>
      <c r="F19" s="2"/>
      <c r="G19" s="2"/>
      <c r="H19" s="96" t="s">
        <v>13</v>
      </c>
      <c r="I19" s="97" t="s">
        <v>13</v>
      </c>
      <c r="J19" s="94">
        <f t="shared" si="2"/>
        <v>42093</v>
      </c>
      <c r="K19" s="94">
        <f t="shared" si="3"/>
        <v>42099</v>
      </c>
      <c r="L19" s="95">
        <f t="shared" si="1"/>
        <v>42051</v>
      </c>
      <c r="M19" s="95">
        <f t="shared" si="0"/>
        <v>42135</v>
      </c>
      <c r="N19" s="62"/>
      <c r="O19" s="62"/>
      <c r="P19" s="62"/>
      <c r="Q19" s="62"/>
      <c r="R19" s="17"/>
      <c r="S19" s="17"/>
      <c r="T19" s="17"/>
      <c r="U19" s="16">
        <v>1.0157383090260697</v>
      </c>
      <c r="V19" s="62"/>
      <c r="W19" s="62"/>
      <c r="X19" s="17"/>
      <c r="Y19" s="16">
        <v>0.9915556965253115</v>
      </c>
      <c r="Z19" s="62"/>
      <c r="AA19" s="62"/>
      <c r="AB19" s="17"/>
      <c r="AC19" s="16">
        <v>0.96794862723377473</v>
      </c>
      <c r="AD19" s="62"/>
      <c r="AE19" s="62"/>
      <c r="AF19" s="17"/>
      <c r="AG19" s="16">
        <v>0.94490343106727193</v>
      </c>
      <c r="AH19" s="62"/>
      <c r="AI19" s="62"/>
      <c r="AJ19" s="17"/>
      <c r="AK19" s="16">
        <v>0.922406758659017</v>
      </c>
      <c r="AL19" s="62"/>
      <c r="AM19" s="62"/>
      <c r="AN19" s="17"/>
      <c r="AO19" s="16">
        <v>0.90044557440360973</v>
      </c>
      <c r="AP19" s="62"/>
      <c r="AQ19" s="62"/>
      <c r="AR19" s="17"/>
      <c r="AS19" s="15">
        <v>0.87900714956948112</v>
      </c>
      <c r="AT19" s="2"/>
    </row>
    <row r="20" spans="1:46" ht="30" customHeight="1" thickBot="1" x14ac:dyDescent="0.3">
      <c r="A20" s="147" t="s">
        <v>65</v>
      </c>
      <c r="B20" s="144"/>
      <c r="C20" s="135"/>
      <c r="D20" s="140">
        <v>5</v>
      </c>
      <c r="E20" s="106">
        <v>17</v>
      </c>
      <c r="F20" s="2" t="s">
        <v>37</v>
      </c>
      <c r="G20" s="2"/>
      <c r="H20" s="86"/>
      <c r="I20" s="104"/>
      <c r="J20" s="94">
        <f t="shared" si="2"/>
        <v>42100</v>
      </c>
      <c r="K20" s="94">
        <f t="shared" si="3"/>
        <v>42106</v>
      </c>
      <c r="L20" s="95">
        <f t="shared" si="1"/>
        <v>42058</v>
      </c>
      <c r="M20" s="95">
        <f t="shared" si="0"/>
        <v>42142</v>
      </c>
      <c r="N20" s="62"/>
      <c r="O20" s="62"/>
      <c r="P20" s="62"/>
      <c r="Q20" s="62"/>
      <c r="R20" s="17"/>
      <c r="S20" s="17"/>
      <c r="T20" s="17"/>
      <c r="U20" s="16">
        <v>0.85807905549204877</v>
      </c>
      <c r="V20" s="62"/>
      <c r="W20" s="62"/>
      <c r="X20" s="17"/>
      <c r="Y20" s="16">
        <v>0.8376491568575577</v>
      </c>
      <c r="Z20" s="62"/>
      <c r="AA20" s="62"/>
      <c r="AB20" s="17"/>
      <c r="AC20" s="16">
        <v>0.81770560508564483</v>
      </c>
      <c r="AD20" s="62"/>
      <c r="AE20" s="62"/>
      <c r="AF20" s="17"/>
      <c r="AG20" s="16">
        <v>0.79823683181701821</v>
      </c>
      <c r="AH20" s="62"/>
      <c r="AI20" s="62"/>
      <c r="AJ20" s="17"/>
      <c r="AK20" s="16">
        <v>0.77923154251123883</v>
      </c>
      <c r="AL20" s="62"/>
      <c r="AM20" s="62"/>
      <c r="AN20" s="17"/>
      <c r="AO20" s="16">
        <v>0.7606787101584056</v>
      </c>
      <c r="AP20" s="62"/>
      <c r="AQ20" s="62"/>
      <c r="AR20" s="17"/>
      <c r="AS20" s="15">
        <v>0.74256756910753696</v>
      </c>
      <c r="AT20" s="2"/>
    </row>
    <row r="21" spans="1:46" ht="36" customHeight="1" thickBot="1" x14ac:dyDescent="0.3">
      <c r="A21" s="148"/>
      <c r="B21" s="142" t="s">
        <v>51</v>
      </c>
      <c r="C21" s="135"/>
      <c r="D21" s="137"/>
      <c r="E21" s="107">
        <v>18</v>
      </c>
      <c r="F21" s="2"/>
      <c r="G21" s="2"/>
      <c r="H21" s="86"/>
      <c r="I21" s="104"/>
      <c r="J21" s="94">
        <f t="shared" si="2"/>
        <v>42107</v>
      </c>
      <c r="K21" s="94">
        <f t="shared" si="3"/>
        <v>42113</v>
      </c>
      <c r="L21" s="95">
        <f t="shared" si="1"/>
        <v>42065</v>
      </c>
      <c r="M21" s="95">
        <f t="shared" si="0"/>
        <v>42149</v>
      </c>
      <c r="N21" s="62"/>
      <c r="O21" s="62"/>
      <c r="P21" s="62"/>
      <c r="Q21" s="62"/>
      <c r="R21" s="17"/>
      <c r="S21" s="17"/>
      <c r="T21" s="17"/>
      <c r="U21" s="16">
        <v>0.72488760901358729</v>
      </c>
      <c r="V21" s="62"/>
      <c r="W21" s="62"/>
      <c r="X21" s="17"/>
      <c r="Y21" s="16">
        <v>0.7076285689043178</v>
      </c>
      <c r="Z21" s="62"/>
      <c r="AA21" s="62"/>
      <c r="AB21" s="17"/>
      <c r="AC21" s="16">
        <v>0.69078043136763534</v>
      </c>
      <c r="AD21" s="62"/>
      <c r="AE21" s="62"/>
      <c r="AF21" s="17"/>
      <c r="AG21" s="16">
        <v>0.6743334168595011</v>
      </c>
      <c r="AH21" s="62"/>
      <c r="AI21" s="62"/>
      <c r="AJ21" s="17"/>
      <c r="AK21" s="16">
        <v>0.65827797813208422</v>
      </c>
      <c r="AL21" s="62"/>
      <c r="AM21" s="62"/>
      <c r="AN21" s="17"/>
      <c r="AO21" s="16">
        <v>0.64260479478148336</v>
      </c>
      <c r="AP21" s="62"/>
      <c r="AQ21" s="62"/>
      <c r="AR21" s="17"/>
      <c r="AS21" s="15">
        <v>0.627304767914037</v>
      </c>
      <c r="AT21" s="2"/>
    </row>
    <row r="22" spans="1:46" ht="44.25" customHeight="1" x14ac:dyDescent="0.25">
      <c r="A22" s="147" t="s">
        <v>52</v>
      </c>
      <c r="B22" s="143"/>
      <c r="C22" s="135"/>
      <c r="D22" s="137"/>
      <c r="E22" s="107">
        <v>19</v>
      </c>
      <c r="F22" s="1"/>
      <c r="G22" s="1"/>
      <c r="H22" s="86"/>
      <c r="I22" s="104"/>
      <c r="J22" s="94">
        <f t="shared" si="2"/>
        <v>42114</v>
      </c>
      <c r="K22" s="94">
        <f t="shared" si="3"/>
        <v>42120</v>
      </c>
      <c r="L22" s="95">
        <f t="shared" si="1"/>
        <v>42072</v>
      </c>
      <c r="M22" s="95">
        <f t="shared" si="0"/>
        <v>42156</v>
      </c>
      <c r="N22" s="62"/>
      <c r="O22" s="62"/>
      <c r="P22" s="62"/>
      <c r="Q22" s="62"/>
      <c r="R22" s="17"/>
      <c r="S22" s="17"/>
      <c r="T22" s="17"/>
      <c r="U22" s="16">
        <v>0.6123690149300034</v>
      </c>
      <c r="V22" s="62"/>
      <c r="W22" s="62"/>
      <c r="X22" s="17"/>
      <c r="Y22" s="16">
        <v>0.59778886442319301</v>
      </c>
      <c r="Z22" s="62"/>
      <c r="AA22" s="62"/>
      <c r="AB22" s="17"/>
      <c r="AC22" s="16">
        <v>0.58355585119496656</v>
      </c>
      <c r="AD22" s="62"/>
      <c r="AE22" s="62"/>
      <c r="AF22" s="17"/>
      <c r="AG22" s="16">
        <v>0.5696617113808895</v>
      </c>
      <c r="AH22" s="62"/>
      <c r="AI22" s="62"/>
      <c r="AJ22" s="17"/>
      <c r="AK22" s="16">
        <v>0.55609837768822334</v>
      </c>
      <c r="AL22" s="62"/>
      <c r="AM22" s="62"/>
      <c r="AN22" s="17"/>
      <c r="AO22" s="16">
        <v>0.54285797474235908</v>
      </c>
      <c r="AP22" s="62"/>
      <c r="AQ22" s="62"/>
      <c r="AR22" s="17"/>
      <c r="AS22" s="15">
        <v>0.52993281454023322</v>
      </c>
      <c r="AT22" s="2"/>
    </row>
    <row r="23" spans="1:46" ht="39.75" customHeight="1" thickBot="1" x14ac:dyDescent="0.3">
      <c r="A23" s="149"/>
      <c r="B23" s="143"/>
      <c r="C23" s="135"/>
      <c r="D23" s="141"/>
      <c r="E23" s="107">
        <v>20</v>
      </c>
      <c r="F23" s="2"/>
      <c r="G23" s="2"/>
      <c r="H23" s="96" t="s">
        <v>13</v>
      </c>
      <c r="I23" s="97"/>
      <c r="J23" s="94">
        <f t="shared" si="2"/>
        <v>42121</v>
      </c>
      <c r="K23" s="94">
        <f t="shared" si="3"/>
        <v>42127</v>
      </c>
      <c r="L23" s="95">
        <f t="shared" si="1"/>
        <v>42079</v>
      </c>
      <c r="M23" s="95">
        <f t="shared" si="0"/>
        <v>42163</v>
      </c>
      <c r="N23" s="62"/>
      <c r="O23" s="62"/>
      <c r="P23" s="62"/>
      <c r="Q23" s="62"/>
      <c r="R23" s="17"/>
      <c r="S23" s="17"/>
      <c r="T23" s="17"/>
      <c r="U23" s="16">
        <v>0.51731539200872589</v>
      </c>
      <c r="V23" s="62"/>
      <c r="W23" s="62"/>
      <c r="X23" s="17"/>
      <c r="Y23" s="16">
        <v>0.50499838066600633</v>
      </c>
      <c r="Z23" s="62"/>
      <c r="AA23" s="62"/>
      <c r="AB23" s="17"/>
      <c r="AC23" s="16">
        <v>0.49297462838377848</v>
      </c>
      <c r="AD23" s="62"/>
      <c r="AE23" s="62"/>
      <c r="AF23" s="17"/>
      <c r="AG23" s="16">
        <v>0.48123715324836402</v>
      </c>
      <c r="AH23" s="62"/>
      <c r="AI23" s="62"/>
      <c r="AJ23" s="17"/>
      <c r="AK23" s="16">
        <v>0.46977913951856698</v>
      </c>
      <c r="AL23" s="62"/>
      <c r="AM23" s="62"/>
      <c r="AN23" s="17"/>
      <c r="AO23" s="16">
        <v>0.45859393367826556</v>
      </c>
      <c r="AP23" s="62"/>
      <c r="AQ23" s="62"/>
      <c r="AR23" s="17"/>
      <c r="AS23" s="15">
        <v>0.44767504058169266</v>
      </c>
      <c r="AT23" s="2"/>
    </row>
    <row r="24" spans="1:46" ht="30" customHeight="1" x14ac:dyDescent="0.25">
      <c r="A24" s="149"/>
      <c r="B24" s="143"/>
      <c r="C24" s="135"/>
      <c r="D24" s="140">
        <v>6</v>
      </c>
      <c r="E24" s="107">
        <v>21</v>
      </c>
      <c r="F24" s="2" t="s">
        <v>37</v>
      </c>
      <c r="G24" s="2"/>
      <c r="H24" s="86"/>
      <c r="I24" s="104"/>
      <c r="J24" s="94">
        <f t="shared" si="2"/>
        <v>42128</v>
      </c>
      <c r="K24" s="94">
        <f t="shared" si="3"/>
        <v>42134</v>
      </c>
      <c r="L24" s="95">
        <f t="shared" si="1"/>
        <v>42086</v>
      </c>
      <c r="M24" s="95">
        <f t="shared" si="0"/>
        <v>42170</v>
      </c>
      <c r="N24" s="62"/>
      <c r="O24" s="62"/>
      <c r="P24" s="62"/>
      <c r="Q24" s="62"/>
      <c r="R24" s="17"/>
      <c r="S24" s="17"/>
      <c r="T24" s="17"/>
      <c r="U24" s="16">
        <v>0.43701611968938447</v>
      </c>
      <c r="V24" s="62"/>
      <c r="W24" s="62"/>
      <c r="X24" s="17"/>
      <c r="Y24" s="16">
        <v>0.4266109813927953</v>
      </c>
      <c r="Z24" s="62"/>
      <c r="AA24" s="62"/>
      <c r="AB24" s="17"/>
      <c r="AC24" s="16">
        <v>0.41645358342560573</v>
      </c>
      <c r="AD24" s="62"/>
      <c r="AE24" s="62"/>
      <c r="AF24" s="17"/>
      <c r="AG24" s="16">
        <v>0.40653802735977501</v>
      </c>
      <c r="AH24" s="62"/>
      <c r="AI24" s="62"/>
      <c r="AJ24" s="17"/>
      <c r="AK24" s="16">
        <v>0.39685855518442081</v>
      </c>
      <c r="AL24" s="62"/>
      <c r="AM24" s="62"/>
      <c r="AN24" s="17"/>
      <c r="AO24" s="16">
        <v>0.38740954596564003</v>
      </c>
      <c r="AP24" s="62"/>
      <c r="AQ24" s="62"/>
      <c r="AR24" s="17"/>
      <c r="AS24" s="15">
        <v>0.37818551258541649</v>
      </c>
      <c r="AT24" s="2"/>
    </row>
    <row r="25" spans="1:46" ht="30" customHeight="1" x14ac:dyDescent="0.25">
      <c r="A25" s="149"/>
      <c r="B25" s="143"/>
      <c r="C25" s="135"/>
      <c r="D25" s="137"/>
      <c r="E25" s="107">
        <v>22</v>
      </c>
      <c r="F25" s="2"/>
      <c r="G25" s="2"/>
      <c r="H25" s="86"/>
      <c r="I25" s="104"/>
      <c r="J25" s="94">
        <f t="shared" si="2"/>
        <v>42135</v>
      </c>
      <c r="K25" s="94">
        <f t="shared" si="3"/>
        <v>42141</v>
      </c>
      <c r="L25" s="95">
        <f t="shared" si="1"/>
        <v>42093</v>
      </c>
      <c r="M25" s="95">
        <f t="shared" si="0"/>
        <v>42177</v>
      </c>
      <c r="N25" s="62"/>
      <c r="O25" s="62"/>
      <c r="P25" s="62"/>
      <c r="Q25" s="62"/>
      <c r="R25" s="17"/>
      <c r="S25" s="17"/>
      <c r="T25" s="17"/>
      <c r="U25" s="16">
        <v>0.36918109855779613</v>
      </c>
      <c r="V25" s="62"/>
      <c r="W25" s="62"/>
      <c r="X25" s="17"/>
      <c r="Y25" s="16">
        <v>0.36039107492054301</v>
      </c>
      <c r="Z25" s="62"/>
      <c r="AA25" s="62"/>
      <c r="AB25" s="17"/>
      <c r="AC25" s="16">
        <v>0.35181033720052668</v>
      </c>
      <c r="AD25" s="62"/>
      <c r="AE25" s="62"/>
      <c r="AF25" s="17"/>
      <c r="AG25" s="16">
        <v>0.34343390245112343</v>
      </c>
      <c r="AH25" s="62"/>
      <c r="AI25" s="62"/>
      <c r="AJ25" s="17"/>
      <c r="AK25" s="16">
        <v>0.33525690635995226</v>
      </c>
      <c r="AL25" s="62"/>
      <c r="AM25" s="62"/>
      <c r="AN25" s="17"/>
      <c r="AO25" s="16">
        <v>0.32727460042529904</v>
      </c>
      <c r="AP25" s="62"/>
      <c r="AQ25" s="62"/>
      <c r="AR25" s="17"/>
      <c r="AS25" s="15">
        <v>0.31948234919961871</v>
      </c>
      <c r="AT25" s="2"/>
    </row>
    <row r="26" spans="1:46" ht="30" customHeight="1" x14ac:dyDescent="0.25">
      <c r="A26" s="149"/>
      <c r="B26" s="143"/>
      <c r="C26" s="135"/>
      <c r="D26" s="137"/>
      <c r="E26" s="107">
        <v>23</v>
      </c>
      <c r="F26" s="1"/>
      <c r="G26" s="1"/>
      <c r="H26" s="86"/>
      <c r="I26" s="104"/>
      <c r="J26" s="94">
        <f t="shared" si="2"/>
        <v>42142</v>
      </c>
      <c r="K26" s="94">
        <f t="shared" si="3"/>
        <v>42148</v>
      </c>
      <c r="L26" s="95">
        <f t="shared" si="1"/>
        <v>42100</v>
      </c>
      <c r="M26" s="95">
        <f t="shared" si="0"/>
        <v>42184</v>
      </c>
      <c r="N26" s="62"/>
      <c r="O26" s="62"/>
      <c r="P26" s="62"/>
      <c r="Q26" s="62"/>
      <c r="R26" s="17"/>
      <c r="S26" s="17"/>
      <c r="T26" s="17"/>
      <c r="U26" s="16">
        <v>0.31187562759854065</v>
      </c>
      <c r="V26" s="62"/>
      <c r="W26" s="62"/>
      <c r="X26" s="17"/>
      <c r="Y26" s="16">
        <v>0.30445001827383394</v>
      </c>
      <c r="Z26" s="62"/>
      <c r="AA26" s="62"/>
      <c r="AB26" s="17"/>
      <c r="AC26" s="16">
        <v>0.2972012090488283</v>
      </c>
      <c r="AD26" s="62"/>
      <c r="AE26" s="62"/>
      <c r="AF26" s="17"/>
      <c r="AG26" s="16">
        <v>0.29012499041481388</v>
      </c>
      <c r="AH26" s="62"/>
      <c r="AI26" s="62"/>
      <c r="AJ26" s="17"/>
      <c r="AK26" s="16">
        <v>0.28321725308698276</v>
      </c>
      <c r="AL26" s="62"/>
      <c r="AM26" s="62"/>
      <c r="AN26" s="17"/>
      <c r="AO26" s="16">
        <v>0.27647398561850167</v>
      </c>
      <c r="AP26" s="62"/>
      <c r="AQ26" s="62"/>
      <c r="AR26" s="17"/>
      <c r="AS26" s="15">
        <v>0.26989127207134234</v>
      </c>
      <c r="AT26" s="2"/>
    </row>
    <row r="27" spans="1:46" ht="30" customHeight="1" thickBot="1" x14ac:dyDescent="0.3">
      <c r="A27" s="108"/>
      <c r="B27" s="143"/>
      <c r="C27" s="135"/>
      <c r="D27" s="141"/>
      <c r="E27" s="107">
        <v>24</v>
      </c>
      <c r="F27" s="2"/>
      <c r="G27" s="2"/>
      <c r="H27" s="96" t="s">
        <v>13</v>
      </c>
      <c r="I27" s="97"/>
      <c r="J27" s="94">
        <f t="shared" si="2"/>
        <v>42149</v>
      </c>
      <c r="K27" s="94">
        <f t="shared" si="3"/>
        <v>42155</v>
      </c>
      <c r="L27" s="95">
        <f t="shared" si="1"/>
        <v>42107</v>
      </c>
      <c r="M27" s="95">
        <f t="shared" si="0"/>
        <v>42191</v>
      </c>
      <c r="N27" s="62"/>
      <c r="O27" s="62"/>
      <c r="P27" s="62"/>
      <c r="Q27" s="62"/>
      <c r="R27" s="17"/>
      <c r="S27" s="17"/>
      <c r="T27" s="17"/>
      <c r="U27" s="16">
        <v>0.26346528974252414</v>
      </c>
      <c r="V27" s="62"/>
      <c r="W27" s="62"/>
      <c r="X27" s="17"/>
      <c r="Y27" s="16">
        <v>0.25719230694445683</v>
      </c>
      <c r="Z27" s="62"/>
      <c r="AA27" s="62"/>
      <c r="AB27" s="17"/>
      <c r="AC27" s="16">
        <v>0.25106868083809969</v>
      </c>
      <c r="AD27" s="62"/>
      <c r="AE27" s="62"/>
      <c r="AF27" s="17"/>
      <c r="AG27" s="16">
        <v>0.24509085531768479</v>
      </c>
      <c r="AH27" s="62"/>
      <c r="AI27" s="62"/>
      <c r="AJ27" s="17"/>
      <c r="AK27" s="16">
        <v>0.2392553589457809</v>
      </c>
      <c r="AL27" s="62"/>
      <c r="AM27" s="62"/>
      <c r="AN27" s="17"/>
      <c r="AO27" s="16">
        <v>0.2335588029375015</v>
      </c>
      <c r="AP27" s="62"/>
      <c r="AQ27" s="62"/>
      <c r="AR27" s="17"/>
      <c r="AS27" s="15">
        <v>0.22799787919269121</v>
      </c>
      <c r="AT27" s="2"/>
    </row>
    <row r="28" spans="1:46" ht="30" customHeight="1" x14ac:dyDescent="0.25">
      <c r="A28" s="108"/>
      <c r="B28" s="143"/>
      <c r="C28" s="135"/>
      <c r="D28" s="140">
        <v>7</v>
      </c>
      <c r="E28" s="107">
        <v>25</v>
      </c>
      <c r="F28" s="2" t="s">
        <v>37</v>
      </c>
      <c r="G28" s="2"/>
      <c r="H28" s="86"/>
      <c r="I28" s="104"/>
      <c r="J28" s="94">
        <f t="shared" si="2"/>
        <v>42156</v>
      </c>
      <c r="K28" s="94">
        <f t="shared" si="3"/>
        <v>42162</v>
      </c>
      <c r="L28" s="95">
        <f t="shared" si="1"/>
        <v>42114</v>
      </c>
      <c r="M28" s="95">
        <f t="shared" si="0"/>
        <v>42198</v>
      </c>
      <c r="N28" s="62"/>
      <c r="O28" s="62"/>
      <c r="P28" s="62"/>
      <c r="Q28" s="62"/>
      <c r="R28" s="17"/>
      <c r="S28" s="17"/>
      <c r="T28" s="17"/>
      <c r="U28" s="19"/>
      <c r="V28" s="62"/>
      <c r="W28" s="62"/>
      <c r="X28" s="17"/>
      <c r="Y28" s="19"/>
      <c r="Z28" s="62"/>
      <c r="AA28" s="62"/>
      <c r="AB28" s="17"/>
      <c r="AC28" s="19"/>
      <c r="AD28" s="62"/>
      <c r="AE28" s="62"/>
      <c r="AF28" s="17"/>
      <c r="AG28" s="19"/>
      <c r="AH28" s="62"/>
      <c r="AI28" s="62"/>
      <c r="AJ28" s="17"/>
      <c r="AK28" s="19"/>
      <c r="AL28" s="62"/>
      <c r="AM28" s="62"/>
      <c r="AN28" s="17"/>
      <c r="AO28" s="19"/>
      <c r="AP28" s="62"/>
      <c r="AQ28" s="62"/>
      <c r="AR28" s="17"/>
      <c r="AS28" s="92"/>
      <c r="AT28" s="2"/>
    </row>
    <row r="29" spans="1:46" ht="30" customHeight="1" thickBot="1" x14ac:dyDescent="0.3">
      <c r="A29" s="108"/>
      <c r="B29" s="144"/>
      <c r="C29" s="136"/>
      <c r="D29" s="137"/>
      <c r="E29" s="109">
        <v>26</v>
      </c>
      <c r="F29" s="2"/>
      <c r="G29" s="2"/>
      <c r="H29" s="86"/>
      <c r="I29" s="104"/>
      <c r="J29" s="94">
        <f t="shared" si="2"/>
        <v>42163</v>
      </c>
      <c r="K29" s="94">
        <f t="shared" si="3"/>
        <v>42169</v>
      </c>
      <c r="L29" s="95">
        <f t="shared" si="1"/>
        <v>42121</v>
      </c>
      <c r="M29" s="95">
        <f t="shared" si="0"/>
        <v>42205</v>
      </c>
      <c r="N29" s="62"/>
      <c r="O29" s="62"/>
      <c r="P29" s="62"/>
      <c r="Q29" s="62"/>
      <c r="R29" s="17"/>
      <c r="S29" s="17"/>
      <c r="T29" s="17"/>
      <c r="U29" s="19"/>
      <c r="V29" s="62"/>
      <c r="W29" s="62"/>
      <c r="X29" s="17"/>
      <c r="Y29" s="19"/>
      <c r="Z29" s="62"/>
      <c r="AA29" s="62"/>
      <c r="AB29" s="17"/>
      <c r="AC29" s="19"/>
      <c r="AD29" s="62"/>
      <c r="AE29" s="62"/>
      <c r="AF29" s="17"/>
      <c r="AG29" s="19"/>
      <c r="AH29" s="62"/>
      <c r="AI29" s="62"/>
      <c r="AJ29" s="17"/>
      <c r="AK29" s="19"/>
      <c r="AL29" s="62"/>
      <c r="AM29" s="62"/>
      <c r="AN29" s="17"/>
      <c r="AO29" s="19"/>
      <c r="AP29" s="62"/>
      <c r="AQ29" s="62"/>
      <c r="AR29" s="17"/>
      <c r="AS29" s="92"/>
      <c r="AT29" s="2"/>
    </row>
    <row r="30" spans="1:46" ht="30" customHeight="1" x14ac:dyDescent="0.25">
      <c r="A30" s="108"/>
      <c r="B30" s="156" t="s">
        <v>53</v>
      </c>
      <c r="C30" s="159" t="s">
        <v>54</v>
      </c>
      <c r="D30" s="137"/>
      <c r="E30" s="110">
        <v>27</v>
      </c>
      <c r="F30" s="1"/>
      <c r="G30" s="1"/>
      <c r="H30" s="86"/>
      <c r="I30" s="104"/>
      <c r="J30" s="94">
        <f t="shared" si="2"/>
        <v>42170</v>
      </c>
      <c r="K30" s="94">
        <f t="shared" si="3"/>
        <v>42176</v>
      </c>
      <c r="L30" s="95">
        <f t="shared" si="1"/>
        <v>42128</v>
      </c>
      <c r="M30" s="95">
        <f t="shared" si="0"/>
        <v>42212</v>
      </c>
      <c r="N30" s="62"/>
      <c r="O30" s="62"/>
      <c r="P30" s="62"/>
      <c r="Q30" s="62"/>
      <c r="R30" s="17"/>
      <c r="S30" s="17"/>
      <c r="T30" s="17"/>
      <c r="U30" s="19"/>
      <c r="V30" s="62"/>
      <c r="W30" s="62"/>
      <c r="X30" s="17"/>
      <c r="Y30" s="19"/>
      <c r="Z30" s="62"/>
      <c r="AA30" s="62"/>
      <c r="AB30" s="17"/>
      <c r="AC30" s="19"/>
      <c r="AD30" s="62"/>
      <c r="AE30" s="62"/>
      <c r="AF30" s="17"/>
      <c r="AG30" s="19"/>
      <c r="AH30" s="62"/>
      <c r="AI30" s="62"/>
      <c r="AJ30" s="17"/>
      <c r="AK30" s="19"/>
      <c r="AL30" s="62"/>
      <c r="AM30" s="62"/>
      <c r="AN30" s="17"/>
      <c r="AO30" s="19"/>
      <c r="AP30" s="62"/>
      <c r="AQ30" s="62"/>
      <c r="AR30" s="17"/>
      <c r="AS30" s="92"/>
      <c r="AT30" s="2"/>
    </row>
    <row r="31" spans="1:46" ht="30" customHeight="1" thickBot="1" x14ac:dyDescent="0.3">
      <c r="A31" s="108"/>
      <c r="B31" s="157"/>
      <c r="C31" s="160"/>
      <c r="D31" s="141"/>
      <c r="E31" s="107">
        <v>28</v>
      </c>
      <c r="F31" s="2"/>
      <c r="G31" s="2"/>
      <c r="H31" s="96" t="s">
        <v>13</v>
      </c>
      <c r="I31" s="97"/>
      <c r="J31" s="94">
        <f t="shared" si="2"/>
        <v>42177</v>
      </c>
      <c r="K31" s="94">
        <f t="shared" si="3"/>
        <v>42183</v>
      </c>
      <c r="L31" s="95">
        <f t="shared" si="1"/>
        <v>42135</v>
      </c>
      <c r="M31" s="95">
        <f t="shared" si="0"/>
        <v>42219</v>
      </c>
      <c r="N31" s="62"/>
      <c r="O31" s="62"/>
      <c r="P31" s="62"/>
      <c r="Q31" s="62"/>
      <c r="R31" s="17"/>
      <c r="S31" s="17"/>
      <c r="T31" s="17"/>
      <c r="U31" s="19"/>
      <c r="V31" s="62"/>
      <c r="W31" s="62"/>
      <c r="X31" s="17"/>
      <c r="Y31" s="19"/>
      <c r="Z31" s="62"/>
      <c r="AA31" s="62"/>
      <c r="AB31" s="17"/>
      <c r="AC31" s="19"/>
      <c r="AD31" s="62"/>
      <c r="AE31" s="62"/>
      <c r="AF31" s="17"/>
      <c r="AG31" s="19"/>
      <c r="AH31" s="62"/>
      <c r="AI31" s="62"/>
      <c r="AJ31" s="17"/>
      <c r="AK31" s="19"/>
      <c r="AL31" s="62"/>
      <c r="AM31" s="62"/>
      <c r="AN31" s="17"/>
      <c r="AO31" s="19"/>
      <c r="AP31" s="62"/>
      <c r="AQ31" s="62"/>
      <c r="AR31" s="17"/>
      <c r="AS31" s="92"/>
      <c r="AT31" s="2"/>
    </row>
    <row r="32" spans="1:46" ht="30" customHeight="1" thickBot="1" x14ac:dyDescent="0.3">
      <c r="A32" s="108"/>
      <c r="B32" s="158"/>
      <c r="C32" s="160"/>
      <c r="D32" s="140">
        <v>8</v>
      </c>
      <c r="E32" s="111">
        <v>29</v>
      </c>
      <c r="F32" s="2" t="s">
        <v>37</v>
      </c>
      <c r="G32" s="2"/>
      <c r="H32" s="86"/>
      <c r="I32" s="104"/>
      <c r="J32" s="94">
        <f t="shared" si="2"/>
        <v>42184</v>
      </c>
      <c r="K32" s="94">
        <f t="shared" si="3"/>
        <v>42190</v>
      </c>
      <c r="L32" s="95">
        <f t="shared" si="1"/>
        <v>42142</v>
      </c>
      <c r="M32" s="95">
        <f t="shared" si="0"/>
        <v>42226</v>
      </c>
      <c r="N32" s="62"/>
      <c r="O32" s="62"/>
      <c r="P32" s="62"/>
      <c r="Q32" s="62"/>
      <c r="R32" s="17"/>
      <c r="S32" s="17"/>
      <c r="T32" s="17"/>
      <c r="U32" s="19"/>
      <c r="V32" s="62"/>
      <c r="W32" s="62"/>
      <c r="X32" s="17"/>
      <c r="Y32" s="19"/>
      <c r="Z32" s="62"/>
      <c r="AA32" s="62"/>
      <c r="AB32" s="17"/>
      <c r="AC32" s="19"/>
      <c r="AD32" s="62"/>
      <c r="AE32" s="62"/>
      <c r="AF32" s="17"/>
      <c r="AG32" s="19"/>
      <c r="AH32" s="62"/>
      <c r="AI32" s="62"/>
      <c r="AJ32" s="17"/>
      <c r="AK32" s="19"/>
      <c r="AL32" s="62"/>
      <c r="AM32" s="62"/>
      <c r="AN32" s="17"/>
      <c r="AO32" s="19"/>
      <c r="AP32" s="62"/>
      <c r="AQ32" s="62"/>
      <c r="AR32" s="17"/>
      <c r="AS32" s="92"/>
      <c r="AT32" s="2"/>
    </row>
    <row r="33" spans="1:46" ht="30" customHeight="1" x14ac:dyDescent="0.25">
      <c r="A33" s="108"/>
      <c r="B33" s="161" t="s">
        <v>55</v>
      </c>
      <c r="C33" s="160"/>
      <c r="D33" s="137"/>
      <c r="E33" s="106">
        <v>30</v>
      </c>
      <c r="F33" s="2"/>
      <c r="G33" s="2"/>
      <c r="H33" s="86"/>
      <c r="I33" s="104"/>
      <c r="J33" s="94">
        <f t="shared" si="2"/>
        <v>42191</v>
      </c>
      <c r="K33" s="94">
        <f t="shared" si="3"/>
        <v>42197</v>
      </c>
      <c r="L33" s="95">
        <f t="shared" si="1"/>
        <v>42149</v>
      </c>
      <c r="M33" s="95">
        <f t="shared" si="0"/>
        <v>42233</v>
      </c>
      <c r="N33" s="62"/>
      <c r="O33" s="62"/>
      <c r="P33" s="62"/>
      <c r="Q33" s="62"/>
      <c r="R33" s="17"/>
      <c r="S33" s="17"/>
      <c r="T33" s="17"/>
      <c r="U33" s="19"/>
      <c r="V33" s="62"/>
      <c r="W33" s="62"/>
      <c r="X33" s="17"/>
      <c r="Y33" s="19"/>
      <c r="Z33" s="62"/>
      <c r="AA33" s="62"/>
      <c r="AB33" s="17"/>
      <c r="AC33" s="19"/>
      <c r="AD33" s="62"/>
      <c r="AE33" s="62"/>
      <c r="AF33" s="17"/>
      <c r="AG33" s="19"/>
      <c r="AH33" s="62"/>
      <c r="AI33" s="62"/>
      <c r="AJ33" s="17"/>
      <c r="AK33" s="19"/>
      <c r="AL33" s="62"/>
      <c r="AM33" s="62"/>
      <c r="AN33" s="17"/>
      <c r="AO33" s="19"/>
      <c r="AP33" s="62"/>
      <c r="AQ33" s="62"/>
      <c r="AR33" s="17"/>
      <c r="AS33" s="92"/>
      <c r="AT33" s="2"/>
    </row>
    <row r="34" spans="1:46" ht="30" customHeight="1" x14ac:dyDescent="0.25">
      <c r="A34" s="108"/>
      <c r="B34" s="162"/>
      <c r="C34" s="160"/>
      <c r="D34" s="137"/>
      <c r="E34" s="107">
        <v>31</v>
      </c>
      <c r="F34" s="1"/>
      <c r="G34" s="1"/>
      <c r="H34" s="86"/>
      <c r="I34" s="104"/>
      <c r="J34" s="94">
        <f t="shared" si="2"/>
        <v>42198</v>
      </c>
      <c r="K34" s="94">
        <f t="shared" si="3"/>
        <v>42204</v>
      </c>
      <c r="L34" s="95">
        <f t="shared" si="1"/>
        <v>42156</v>
      </c>
      <c r="M34" s="95">
        <f t="shared" si="0"/>
        <v>42240</v>
      </c>
      <c r="N34" s="62"/>
      <c r="O34" s="62"/>
      <c r="P34" s="62"/>
      <c r="Q34" s="62"/>
      <c r="R34" s="17"/>
      <c r="S34" s="17"/>
      <c r="T34" s="17"/>
      <c r="U34" s="19"/>
      <c r="V34" s="62"/>
      <c r="W34" s="62"/>
      <c r="X34" s="17"/>
      <c r="Y34" s="19"/>
      <c r="Z34" s="62"/>
      <c r="AA34" s="62"/>
      <c r="AB34" s="17"/>
      <c r="AC34" s="19"/>
      <c r="AD34" s="62"/>
      <c r="AE34" s="62"/>
      <c r="AF34" s="17"/>
      <c r="AG34" s="19"/>
      <c r="AH34" s="62"/>
      <c r="AI34" s="62"/>
      <c r="AJ34" s="17"/>
      <c r="AK34" s="19"/>
      <c r="AL34" s="62"/>
      <c r="AM34" s="62"/>
      <c r="AN34" s="17"/>
      <c r="AO34" s="19"/>
      <c r="AP34" s="62"/>
      <c r="AQ34" s="62"/>
      <c r="AR34" s="17"/>
      <c r="AS34" s="92"/>
      <c r="AT34" s="2"/>
    </row>
    <row r="35" spans="1:46" ht="30" customHeight="1" thickBot="1" x14ac:dyDescent="0.3">
      <c r="A35" s="108"/>
      <c r="B35" s="162"/>
      <c r="C35" s="160"/>
      <c r="D35" s="141"/>
      <c r="E35" s="107">
        <v>32</v>
      </c>
      <c r="F35" s="2"/>
      <c r="G35" s="2"/>
      <c r="H35" s="96" t="s">
        <v>13</v>
      </c>
      <c r="I35" s="97"/>
      <c r="J35" s="94">
        <f t="shared" si="2"/>
        <v>42205</v>
      </c>
      <c r="K35" s="94">
        <f t="shared" si="3"/>
        <v>42211</v>
      </c>
      <c r="L35" s="95">
        <f t="shared" si="1"/>
        <v>42163</v>
      </c>
      <c r="M35" s="95">
        <f t="shared" si="0"/>
        <v>42247</v>
      </c>
      <c r="N35" s="62"/>
      <c r="O35" s="62"/>
      <c r="P35" s="62"/>
      <c r="Q35" s="62"/>
      <c r="R35" s="17"/>
      <c r="S35" s="17"/>
      <c r="T35" s="17"/>
      <c r="U35" s="19"/>
      <c r="V35" s="62"/>
      <c r="W35" s="62"/>
      <c r="X35" s="17"/>
      <c r="Y35" s="19"/>
      <c r="Z35" s="62"/>
      <c r="AA35" s="62"/>
      <c r="AB35" s="17"/>
      <c r="AC35" s="19"/>
      <c r="AD35" s="62"/>
      <c r="AE35" s="62"/>
      <c r="AF35" s="17"/>
      <c r="AG35" s="19"/>
      <c r="AH35" s="62"/>
      <c r="AI35" s="62"/>
      <c r="AJ35" s="17"/>
      <c r="AK35" s="19"/>
      <c r="AL35" s="62"/>
      <c r="AM35" s="62"/>
      <c r="AN35" s="17"/>
      <c r="AO35" s="19"/>
      <c r="AP35" s="62"/>
      <c r="AQ35" s="62"/>
      <c r="AR35" s="17"/>
      <c r="AS35" s="92"/>
      <c r="AT35" s="2"/>
    </row>
    <row r="36" spans="1:46" ht="30" customHeight="1" x14ac:dyDescent="0.25">
      <c r="A36" s="108"/>
      <c r="B36" s="162"/>
      <c r="C36" s="160"/>
      <c r="D36" s="140">
        <v>9</v>
      </c>
      <c r="E36" s="107">
        <v>33</v>
      </c>
      <c r="F36" s="2" t="s">
        <v>37</v>
      </c>
      <c r="G36" s="2"/>
      <c r="H36" s="86"/>
      <c r="I36" s="104"/>
      <c r="J36" s="94">
        <f t="shared" si="2"/>
        <v>42212</v>
      </c>
      <c r="K36" s="94">
        <f t="shared" si="3"/>
        <v>42218</v>
      </c>
      <c r="L36" s="95">
        <f t="shared" si="1"/>
        <v>42170</v>
      </c>
      <c r="M36" s="95">
        <f t="shared" si="0"/>
        <v>42254</v>
      </c>
      <c r="N36" s="62"/>
      <c r="O36" s="62"/>
      <c r="P36" s="62"/>
      <c r="Q36" s="62"/>
      <c r="R36" s="17"/>
      <c r="S36" s="17"/>
      <c r="T36" s="17"/>
      <c r="U36" s="19"/>
      <c r="V36" s="62"/>
      <c r="W36" s="62"/>
      <c r="X36" s="17"/>
      <c r="Y36" s="19"/>
      <c r="Z36" s="62"/>
      <c r="AA36" s="62"/>
      <c r="AB36" s="17"/>
      <c r="AC36" s="19"/>
      <c r="AD36" s="62"/>
      <c r="AE36" s="62"/>
      <c r="AF36" s="17"/>
      <c r="AG36" s="19"/>
      <c r="AH36" s="62"/>
      <c r="AI36" s="62"/>
      <c r="AJ36" s="17"/>
      <c r="AK36" s="19"/>
      <c r="AL36" s="62"/>
      <c r="AM36" s="62"/>
      <c r="AN36" s="17"/>
      <c r="AO36" s="19"/>
      <c r="AP36" s="62"/>
      <c r="AQ36" s="62"/>
      <c r="AR36" s="17"/>
      <c r="AS36" s="92"/>
      <c r="AT36" s="2"/>
    </row>
    <row r="37" spans="1:46" ht="30" customHeight="1" x14ac:dyDescent="0.25">
      <c r="A37" s="108"/>
      <c r="B37" s="162"/>
      <c r="C37" s="160"/>
      <c r="D37" s="137"/>
      <c r="E37" s="107">
        <v>34</v>
      </c>
      <c r="F37" s="2"/>
      <c r="G37" s="2"/>
      <c r="H37" s="86"/>
      <c r="I37" s="104"/>
      <c r="J37" s="94">
        <f t="shared" si="2"/>
        <v>42219</v>
      </c>
      <c r="K37" s="94">
        <f t="shared" si="3"/>
        <v>42225</v>
      </c>
      <c r="L37" s="95">
        <f t="shared" si="1"/>
        <v>42177</v>
      </c>
      <c r="M37" s="95">
        <f t="shared" si="0"/>
        <v>42261</v>
      </c>
      <c r="N37" s="62"/>
      <c r="O37" s="62"/>
      <c r="P37" s="62"/>
      <c r="Q37" s="62"/>
      <c r="R37" s="17"/>
      <c r="S37" s="17"/>
      <c r="T37" s="17"/>
      <c r="U37" s="19"/>
      <c r="V37" s="62"/>
      <c r="W37" s="62"/>
      <c r="X37" s="17"/>
      <c r="Y37" s="19"/>
      <c r="Z37" s="62"/>
      <c r="AA37" s="62"/>
      <c r="AB37" s="17"/>
      <c r="AC37" s="19"/>
      <c r="AD37" s="62"/>
      <c r="AE37" s="62"/>
      <c r="AF37" s="17"/>
      <c r="AG37" s="19"/>
      <c r="AH37" s="62"/>
      <c r="AI37" s="62"/>
      <c r="AJ37" s="17"/>
      <c r="AK37" s="19"/>
      <c r="AL37" s="62"/>
      <c r="AM37" s="62"/>
      <c r="AN37" s="17"/>
      <c r="AO37" s="19"/>
      <c r="AP37" s="62"/>
      <c r="AQ37" s="62"/>
      <c r="AR37" s="17"/>
      <c r="AS37" s="92"/>
      <c r="AT37" s="2"/>
    </row>
    <row r="38" spans="1:46" ht="30" customHeight="1" thickBot="1" x14ac:dyDescent="0.3">
      <c r="A38" s="108"/>
      <c r="B38" s="162"/>
      <c r="C38" s="160"/>
      <c r="D38" s="137"/>
      <c r="E38" s="107">
        <v>35</v>
      </c>
      <c r="F38" s="1"/>
      <c r="G38" s="1"/>
      <c r="H38" s="86"/>
      <c r="I38" s="104"/>
      <c r="J38" s="94">
        <f t="shared" si="2"/>
        <v>42226</v>
      </c>
      <c r="K38" s="94">
        <f t="shared" si="3"/>
        <v>42232</v>
      </c>
      <c r="L38" s="112"/>
      <c r="M38" s="112"/>
      <c r="N38" s="62"/>
      <c r="O38" s="62"/>
      <c r="P38" s="62"/>
      <c r="Q38" s="62"/>
      <c r="R38" s="17"/>
      <c r="S38" s="17"/>
      <c r="T38" s="17"/>
      <c r="U38" s="21"/>
      <c r="V38" s="62"/>
      <c r="W38" s="62"/>
      <c r="X38" s="17"/>
      <c r="Y38" s="21"/>
      <c r="Z38" s="62"/>
      <c r="AA38" s="62"/>
      <c r="AB38" s="17"/>
      <c r="AC38" s="21"/>
      <c r="AD38" s="62"/>
      <c r="AE38" s="62"/>
      <c r="AF38" s="17"/>
      <c r="AG38" s="21"/>
      <c r="AH38" s="62"/>
      <c r="AI38" s="62"/>
      <c r="AJ38" s="17"/>
      <c r="AK38" s="21"/>
      <c r="AL38" s="62"/>
      <c r="AM38" s="62"/>
      <c r="AN38" s="17"/>
      <c r="AO38" s="21"/>
      <c r="AP38" s="62"/>
      <c r="AQ38" s="62"/>
      <c r="AR38" s="17"/>
      <c r="AS38" s="113"/>
      <c r="AT38" s="2"/>
    </row>
    <row r="39" spans="1:46" ht="30" customHeight="1" thickBot="1" x14ac:dyDescent="0.3">
      <c r="A39" s="108"/>
      <c r="B39" s="162"/>
      <c r="C39" s="160"/>
      <c r="D39" s="141"/>
      <c r="E39" s="107">
        <v>36</v>
      </c>
      <c r="F39" s="2"/>
      <c r="G39" s="2"/>
      <c r="H39" s="96" t="s">
        <v>13</v>
      </c>
      <c r="I39" s="97"/>
      <c r="J39" s="94">
        <f t="shared" si="2"/>
        <v>42233</v>
      </c>
      <c r="K39" s="94">
        <f t="shared" si="3"/>
        <v>42239</v>
      </c>
      <c r="L39" s="112"/>
      <c r="M39" s="112"/>
      <c r="N39" s="62"/>
      <c r="O39" s="62"/>
      <c r="P39" s="62"/>
      <c r="Q39" s="62"/>
      <c r="R39" s="62"/>
      <c r="S39" s="62"/>
      <c r="T39" s="62"/>
      <c r="U39" s="13"/>
      <c r="V39" s="62"/>
      <c r="W39" s="62"/>
      <c r="X39" s="62"/>
      <c r="Y39" s="13"/>
      <c r="Z39" s="62"/>
      <c r="AA39" s="62"/>
      <c r="AB39" s="62"/>
      <c r="AC39" s="13"/>
      <c r="AD39" s="62"/>
      <c r="AE39" s="62"/>
      <c r="AF39" s="62"/>
      <c r="AG39" s="13"/>
      <c r="AH39" s="62"/>
      <c r="AI39" s="62"/>
      <c r="AJ39" s="62"/>
      <c r="AK39" s="13"/>
      <c r="AL39" s="62"/>
      <c r="AM39" s="62"/>
      <c r="AN39" s="62"/>
      <c r="AO39" s="13"/>
      <c r="AP39" s="62"/>
      <c r="AQ39" s="62"/>
      <c r="AR39" s="62"/>
      <c r="AS39" s="13"/>
      <c r="AT39" s="2"/>
    </row>
    <row r="40" spans="1:46" ht="30" customHeight="1" x14ac:dyDescent="0.25">
      <c r="A40" s="108"/>
      <c r="B40" s="162"/>
      <c r="C40" s="160"/>
      <c r="D40" s="140">
        <v>10</v>
      </c>
      <c r="E40" s="107">
        <v>37</v>
      </c>
      <c r="F40" s="2" t="s">
        <v>37</v>
      </c>
      <c r="G40" s="2"/>
      <c r="H40" s="86"/>
      <c r="I40" s="104"/>
      <c r="J40" s="94">
        <f t="shared" si="2"/>
        <v>42240</v>
      </c>
      <c r="K40" s="94">
        <f t="shared" si="3"/>
        <v>42246</v>
      </c>
      <c r="L40" s="112"/>
      <c r="M40" s="112"/>
      <c r="N40" s="62"/>
      <c r="O40" s="62"/>
      <c r="P40" s="62"/>
      <c r="Q40" s="62"/>
      <c r="R40" s="62"/>
      <c r="S40" s="62"/>
      <c r="T40" s="62"/>
      <c r="U40" s="14"/>
      <c r="V40" s="62"/>
      <c r="W40" s="62"/>
      <c r="X40" s="62"/>
      <c r="Y40" s="14"/>
      <c r="Z40" s="62"/>
      <c r="AA40" s="62"/>
      <c r="AB40" s="62"/>
      <c r="AC40" s="14"/>
      <c r="AD40" s="62"/>
      <c r="AE40" s="62"/>
      <c r="AF40" s="62"/>
      <c r="AG40" s="14"/>
      <c r="AH40" s="62"/>
      <c r="AI40" s="62"/>
      <c r="AJ40" s="62"/>
      <c r="AK40" s="14"/>
      <c r="AL40" s="62"/>
      <c r="AM40" s="62"/>
      <c r="AN40" s="62"/>
      <c r="AO40" s="14"/>
      <c r="AP40" s="62"/>
      <c r="AQ40" s="62"/>
      <c r="AR40" s="62"/>
      <c r="AS40" s="14"/>
      <c r="AT40" s="2"/>
    </row>
    <row r="41" spans="1:46" ht="30" customHeight="1" x14ac:dyDescent="0.25">
      <c r="A41" s="108"/>
      <c r="B41" s="162"/>
      <c r="C41" s="160"/>
      <c r="D41" s="137"/>
      <c r="E41" s="107">
        <v>38</v>
      </c>
      <c r="F41" s="2"/>
      <c r="G41" s="2"/>
      <c r="H41" s="86"/>
      <c r="I41" s="104"/>
      <c r="J41" s="94">
        <f t="shared" si="2"/>
        <v>42247</v>
      </c>
      <c r="K41" s="94">
        <f t="shared" si="3"/>
        <v>42253</v>
      </c>
      <c r="L41" s="112"/>
      <c r="M41" s="112"/>
      <c r="N41" s="62"/>
      <c r="O41" s="62"/>
      <c r="P41" s="62"/>
      <c r="Q41" s="62"/>
      <c r="R41" s="62"/>
      <c r="S41" s="62"/>
      <c r="T41" s="62"/>
      <c r="U41" s="14"/>
      <c r="V41" s="62"/>
      <c r="W41" s="62"/>
      <c r="X41" s="62"/>
      <c r="Y41" s="14"/>
      <c r="Z41" s="62"/>
      <c r="AA41" s="62"/>
      <c r="AB41" s="62"/>
      <c r="AC41" s="14"/>
      <c r="AD41" s="62"/>
      <c r="AE41" s="62"/>
      <c r="AF41" s="62"/>
      <c r="AG41" s="14"/>
      <c r="AH41" s="62"/>
      <c r="AI41" s="62"/>
      <c r="AJ41" s="62"/>
      <c r="AK41" s="14"/>
      <c r="AL41" s="62"/>
      <c r="AM41" s="62"/>
      <c r="AN41" s="62"/>
      <c r="AO41" s="14"/>
      <c r="AP41" s="62"/>
      <c r="AQ41" s="62"/>
      <c r="AR41" s="62"/>
      <c r="AS41" s="14"/>
      <c r="AT41" s="2"/>
    </row>
    <row r="42" spans="1:46" ht="30" customHeight="1" x14ac:dyDescent="0.25">
      <c r="A42" s="108"/>
      <c r="B42" s="162"/>
      <c r="C42" s="160"/>
      <c r="D42" s="137"/>
      <c r="E42" s="107">
        <v>39</v>
      </c>
      <c r="F42" s="1"/>
      <c r="G42" s="1"/>
      <c r="H42" s="86"/>
      <c r="I42" s="104"/>
      <c r="J42" s="94">
        <f t="shared" si="2"/>
        <v>42254</v>
      </c>
      <c r="K42" s="94">
        <f t="shared" si="3"/>
        <v>42260</v>
      </c>
      <c r="L42" s="112"/>
      <c r="M42" s="112"/>
      <c r="N42" s="62"/>
      <c r="O42" s="62"/>
      <c r="P42" s="62"/>
      <c r="Q42" s="62"/>
      <c r="R42" s="62"/>
      <c r="S42" s="62"/>
      <c r="T42" s="62"/>
      <c r="U42" s="14"/>
      <c r="V42" s="62"/>
      <c r="W42" s="62"/>
      <c r="X42" s="62"/>
      <c r="Y42" s="14"/>
      <c r="Z42" s="62"/>
      <c r="AA42" s="62"/>
      <c r="AB42" s="62"/>
      <c r="AC42" s="14"/>
      <c r="AD42" s="62"/>
      <c r="AE42" s="62"/>
      <c r="AF42" s="62"/>
      <c r="AG42" s="14"/>
      <c r="AH42" s="62"/>
      <c r="AI42" s="62"/>
      <c r="AJ42" s="62"/>
      <c r="AK42" s="14"/>
      <c r="AL42" s="62"/>
      <c r="AM42" s="62"/>
      <c r="AN42" s="62"/>
      <c r="AO42" s="14"/>
      <c r="AP42" s="62"/>
      <c r="AQ42" s="62"/>
      <c r="AR42" s="62"/>
      <c r="AS42" s="14"/>
      <c r="AT42" s="2"/>
    </row>
    <row r="43" spans="1:46" ht="30" customHeight="1" thickBot="1" x14ac:dyDescent="0.3">
      <c r="A43" s="108"/>
      <c r="B43" s="162"/>
      <c r="C43" s="160"/>
      <c r="D43" s="141"/>
      <c r="E43" s="107">
        <v>40</v>
      </c>
      <c r="F43" s="2"/>
      <c r="G43" s="2"/>
      <c r="H43" s="96" t="s">
        <v>13</v>
      </c>
      <c r="I43" s="97"/>
      <c r="J43" s="94">
        <f t="shared" si="2"/>
        <v>42261</v>
      </c>
      <c r="K43" s="94">
        <f t="shared" si="3"/>
        <v>42267</v>
      </c>
      <c r="L43" s="112"/>
      <c r="M43" s="112"/>
      <c r="N43" s="62"/>
      <c r="O43" s="114"/>
      <c r="P43" s="114"/>
      <c r="Q43" s="2"/>
      <c r="R43" s="6"/>
      <c r="S43" s="6"/>
      <c r="T43" s="3"/>
      <c r="U43" s="14"/>
      <c r="V43" s="62"/>
      <c r="W43" s="2"/>
      <c r="X43" s="3"/>
      <c r="Y43" s="14"/>
      <c r="Z43" s="62"/>
      <c r="AA43" s="2"/>
      <c r="AB43" s="3"/>
      <c r="AC43" s="14"/>
      <c r="AD43" s="62"/>
      <c r="AE43" s="2"/>
      <c r="AF43" s="3"/>
      <c r="AG43" s="14"/>
      <c r="AH43" s="62"/>
      <c r="AI43" s="2"/>
      <c r="AJ43" s="3"/>
      <c r="AK43" s="14"/>
      <c r="AL43" s="62"/>
      <c r="AM43" s="2"/>
      <c r="AN43" s="3"/>
      <c r="AO43" s="14"/>
      <c r="AP43" s="62"/>
      <c r="AQ43" s="2"/>
      <c r="AR43" s="3"/>
      <c r="AS43" s="14"/>
      <c r="AT43" s="2"/>
    </row>
    <row r="44" spans="1:46" ht="30" customHeight="1" x14ac:dyDescent="0.25">
      <c r="A44" s="108"/>
      <c r="B44" s="162"/>
      <c r="C44" s="160"/>
      <c r="D44" s="140">
        <v>11</v>
      </c>
      <c r="E44" s="107">
        <v>41</v>
      </c>
      <c r="F44" s="2" t="s">
        <v>37</v>
      </c>
      <c r="G44" s="2"/>
      <c r="H44" s="86"/>
      <c r="I44" s="104"/>
      <c r="J44" s="94">
        <f t="shared" si="2"/>
        <v>42268</v>
      </c>
      <c r="K44" s="94">
        <f t="shared" si="3"/>
        <v>42274</v>
      </c>
      <c r="L44" s="112"/>
      <c r="M44" s="112"/>
      <c r="N44" s="62"/>
      <c r="O44" s="114"/>
      <c r="P44" s="114"/>
      <c r="Q44" s="2"/>
      <c r="R44" s="6"/>
      <c r="S44" s="6"/>
      <c r="T44" s="3"/>
      <c r="U44" s="14"/>
      <c r="V44" s="62"/>
      <c r="W44" s="2"/>
      <c r="X44" s="3"/>
      <c r="Y44" s="14"/>
      <c r="Z44" s="62"/>
      <c r="AA44" s="2"/>
      <c r="AB44" s="3"/>
      <c r="AC44" s="14"/>
      <c r="AD44" s="62"/>
      <c r="AE44" s="2"/>
      <c r="AF44" s="3"/>
      <c r="AG44" s="14"/>
      <c r="AH44" s="62"/>
      <c r="AI44" s="2"/>
      <c r="AJ44" s="3"/>
      <c r="AK44" s="14"/>
      <c r="AL44" s="62"/>
      <c r="AM44" s="2"/>
      <c r="AN44" s="3"/>
      <c r="AO44" s="14"/>
      <c r="AP44" s="62"/>
      <c r="AQ44" s="2"/>
      <c r="AR44" s="3"/>
      <c r="AS44" s="14"/>
      <c r="AT44" s="2"/>
    </row>
    <row r="45" spans="1:46" ht="30" customHeight="1" x14ac:dyDescent="0.25">
      <c r="A45" s="108"/>
      <c r="B45" s="162"/>
      <c r="C45" s="160"/>
      <c r="D45" s="137"/>
      <c r="E45" s="107">
        <v>42</v>
      </c>
      <c r="F45" s="2"/>
      <c r="G45" s="2"/>
      <c r="H45" s="86"/>
      <c r="I45" s="104"/>
      <c r="J45" s="94">
        <f t="shared" si="2"/>
        <v>42275</v>
      </c>
      <c r="K45" s="94">
        <f t="shared" si="3"/>
        <v>42281</v>
      </c>
      <c r="L45" s="112"/>
      <c r="M45" s="112"/>
      <c r="N45" s="62"/>
      <c r="O45" s="114"/>
      <c r="P45" s="114"/>
      <c r="Q45" s="2"/>
      <c r="R45" s="6"/>
      <c r="S45" s="6"/>
      <c r="T45" s="3"/>
      <c r="U45" s="14"/>
      <c r="V45" s="62"/>
      <c r="W45" s="2"/>
      <c r="X45" s="3"/>
      <c r="Y45" s="14"/>
      <c r="Z45" s="62"/>
      <c r="AA45" s="2"/>
      <c r="AB45" s="3"/>
      <c r="AC45" s="14"/>
      <c r="AD45" s="62"/>
      <c r="AE45" s="2"/>
      <c r="AF45" s="3"/>
      <c r="AG45" s="14"/>
      <c r="AH45" s="62"/>
      <c r="AI45" s="2"/>
      <c r="AJ45" s="3"/>
      <c r="AK45" s="14"/>
      <c r="AL45" s="62"/>
      <c r="AM45" s="2"/>
      <c r="AN45" s="3"/>
      <c r="AO45" s="14"/>
      <c r="AP45" s="62"/>
      <c r="AQ45" s="2"/>
      <c r="AR45" s="3"/>
      <c r="AS45" s="14"/>
      <c r="AT45" s="2"/>
    </row>
    <row r="46" spans="1:46" ht="30" customHeight="1" x14ac:dyDescent="0.25">
      <c r="A46" s="108"/>
      <c r="B46" s="162"/>
      <c r="C46" s="160"/>
      <c r="D46" s="137"/>
      <c r="E46" s="107">
        <v>43</v>
      </c>
      <c r="F46" s="1"/>
      <c r="G46" s="1"/>
      <c r="H46" s="86"/>
      <c r="I46" s="104"/>
      <c r="J46" s="94">
        <f t="shared" si="2"/>
        <v>42282</v>
      </c>
      <c r="K46" s="94">
        <f t="shared" si="3"/>
        <v>42288</v>
      </c>
      <c r="L46" s="112"/>
      <c r="M46" s="112"/>
      <c r="N46" s="62"/>
      <c r="O46" s="114"/>
      <c r="P46" s="114"/>
      <c r="Q46" s="2"/>
      <c r="R46" s="6"/>
      <c r="S46" s="6"/>
      <c r="T46" s="3"/>
      <c r="U46" s="14"/>
      <c r="V46" s="62"/>
      <c r="W46" s="2"/>
      <c r="X46" s="3"/>
      <c r="Y46" s="14"/>
      <c r="Z46" s="62"/>
      <c r="AA46" s="2"/>
      <c r="AB46" s="3"/>
      <c r="AC46" s="14"/>
      <c r="AD46" s="62"/>
      <c r="AE46" s="2"/>
      <c r="AF46" s="3"/>
      <c r="AG46" s="14"/>
      <c r="AH46" s="62"/>
      <c r="AI46" s="2"/>
      <c r="AJ46" s="3"/>
      <c r="AK46" s="14"/>
      <c r="AL46" s="62"/>
      <c r="AM46" s="2"/>
      <c r="AN46" s="3"/>
      <c r="AO46" s="14"/>
      <c r="AP46" s="62"/>
      <c r="AQ46" s="2"/>
      <c r="AR46" s="3"/>
      <c r="AS46" s="14"/>
      <c r="AT46" s="2"/>
    </row>
    <row r="47" spans="1:46" ht="30" customHeight="1" thickBot="1" x14ac:dyDescent="0.3">
      <c r="A47" s="108"/>
      <c r="B47" s="162"/>
      <c r="C47" s="160"/>
      <c r="D47" s="141"/>
      <c r="E47" s="107">
        <v>44</v>
      </c>
      <c r="F47" s="2"/>
      <c r="G47" s="2"/>
      <c r="H47" s="96" t="s">
        <v>13</v>
      </c>
      <c r="I47" s="97"/>
      <c r="J47" s="94">
        <f t="shared" si="2"/>
        <v>42289</v>
      </c>
      <c r="K47" s="94">
        <f t="shared" si="3"/>
        <v>42295</v>
      </c>
      <c r="L47" s="112"/>
      <c r="M47" s="112"/>
      <c r="N47" s="62"/>
      <c r="O47" s="114"/>
      <c r="P47" s="114"/>
      <c r="Q47" s="2"/>
      <c r="R47" s="6"/>
      <c r="S47" s="6"/>
      <c r="T47" s="3"/>
      <c r="U47" s="14"/>
      <c r="V47" s="62"/>
      <c r="W47" s="2"/>
      <c r="X47" s="3"/>
      <c r="Y47" s="14"/>
      <c r="Z47" s="62"/>
      <c r="AA47" s="2"/>
      <c r="AB47" s="3"/>
      <c r="AC47" s="14"/>
      <c r="AD47" s="62"/>
      <c r="AE47" s="2"/>
      <c r="AF47" s="3"/>
      <c r="AG47" s="14"/>
      <c r="AH47" s="62"/>
      <c r="AI47" s="2"/>
      <c r="AJ47" s="3"/>
      <c r="AK47" s="14"/>
      <c r="AL47" s="62"/>
      <c r="AM47" s="2"/>
      <c r="AN47" s="3"/>
      <c r="AO47" s="14"/>
      <c r="AP47" s="62"/>
      <c r="AQ47" s="2"/>
      <c r="AR47" s="3"/>
      <c r="AS47" s="14"/>
      <c r="AT47" s="2"/>
    </row>
    <row r="48" spans="1:46" ht="15.75" thickBot="1" x14ac:dyDescent="0.3">
      <c r="A48" s="108"/>
      <c r="B48" s="162"/>
      <c r="C48" s="160"/>
      <c r="D48" s="140">
        <v>12</v>
      </c>
      <c r="E48" s="107">
        <v>45</v>
      </c>
      <c r="F48" s="2" t="s">
        <v>37</v>
      </c>
      <c r="G48" s="2"/>
      <c r="H48" s="115"/>
      <c r="I48" s="8"/>
      <c r="J48" s="11"/>
      <c r="K48" s="10"/>
      <c r="L48" s="12"/>
      <c r="M48" s="12"/>
      <c r="N48" s="62"/>
      <c r="O48" s="114"/>
      <c r="P48" s="114"/>
      <c r="Q48" s="2"/>
      <c r="R48" s="6"/>
      <c r="S48" s="6"/>
      <c r="T48" s="3"/>
      <c r="U48" s="14"/>
      <c r="V48" s="62"/>
      <c r="W48" s="2"/>
      <c r="X48" s="3"/>
      <c r="Y48" s="14"/>
      <c r="Z48" s="62"/>
      <c r="AA48" s="2"/>
      <c r="AB48" s="3"/>
      <c r="AC48" s="14"/>
      <c r="AD48" s="62"/>
      <c r="AE48" s="2"/>
      <c r="AF48" s="3"/>
      <c r="AG48" s="14"/>
      <c r="AH48" s="62"/>
      <c r="AI48" s="2"/>
      <c r="AJ48" s="3"/>
      <c r="AK48" s="14"/>
      <c r="AL48" s="62"/>
      <c r="AM48" s="2"/>
      <c r="AN48" s="3"/>
      <c r="AO48" s="14"/>
      <c r="AP48" s="62"/>
      <c r="AQ48" s="2"/>
      <c r="AR48" s="3"/>
      <c r="AS48" s="14"/>
      <c r="AT48" s="2"/>
    </row>
    <row r="49" spans="1:46" ht="15.75" thickBot="1" x14ac:dyDescent="0.3">
      <c r="A49" s="108"/>
      <c r="B49" s="162"/>
      <c r="C49" s="160"/>
      <c r="D49" s="137"/>
      <c r="E49" s="107"/>
      <c r="F49" s="1"/>
      <c r="G49" s="1"/>
      <c r="H49" s="115"/>
      <c r="I49" s="8"/>
      <c r="J49" s="11"/>
      <c r="K49" s="10"/>
      <c r="L49" s="12"/>
      <c r="M49" s="12"/>
      <c r="N49" s="62"/>
      <c r="O49" s="114"/>
      <c r="P49" s="114"/>
      <c r="Q49" s="2"/>
      <c r="R49" s="6"/>
      <c r="S49" s="6"/>
      <c r="T49" s="3"/>
      <c r="U49" s="14"/>
      <c r="V49" s="62"/>
      <c r="W49" s="2"/>
      <c r="X49" s="3"/>
      <c r="Y49" s="14"/>
      <c r="Z49" s="62"/>
      <c r="AA49" s="2"/>
      <c r="AB49" s="3"/>
      <c r="AC49" s="14"/>
      <c r="AD49" s="62"/>
      <c r="AE49" s="2"/>
      <c r="AF49" s="3"/>
      <c r="AG49" s="14"/>
      <c r="AH49" s="62"/>
      <c r="AI49" s="2"/>
      <c r="AJ49" s="3"/>
      <c r="AK49" s="14"/>
      <c r="AL49" s="62"/>
      <c r="AM49" s="2"/>
      <c r="AN49" s="3"/>
      <c r="AO49" s="14"/>
      <c r="AP49" s="62"/>
      <c r="AQ49" s="2"/>
      <c r="AR49" s="3"/>
      <c r="AS49" s="14"/>
      <c r="AT49" s="2"/>
    </row>
    <row r="50" spans="1:46" s="117" customFormat="1" x14ac:dyDescent="0.25">
      <c r="A50" s="108"/>
      <c r="B50" s="162"/>
      <c r="C50" s="160"/>
      <c r="D50" s="137"/>
      <c r="E50" s="107"/>
      <c r="F50" s="116"/>
      <c r="G50" s="116"/>
      <c r="M50" s="118"/>
      <c r="T50" s="118"/>
      <c r="X50" s="118"/>
      <c r="AB50" s="118"/>
      <c r="AF50" s="118"/>
      <c r="AJ50" s="118"/>
      <c r="AN50" s="118"/>
      <c r="AR50" s="118"/>
    </row>
    <row r="51" spans="1:46" s="117" customFormat="1" ht="15.75" thickBot="1" x14ac:dyDescent="0.3">
      <c r="B51" s="162"/>
      <c r="C51" s="160"/>
      <c r="D51" s="141"/>
      <c r="E51" s="119"/>
      <c r="F51" s="118"/>
      <c r="G51" s="118"/>
      <c r="M51" s="118"/>
      <c r="T51" s="118"/>
      <c r="X51" s="118"/>
      <c r="AB51" s="118"/>
      <c r="AF51" s="118"/>
      <c r="AJ51" s="118"/>
      <c r="AN51" s="118"/>
      <c r="AR51" s="118"/>
    </row>
    <row r="52" spans="1:46" s="117" customFormat="1" x14ac:dyDescent="0.25">
      <c r="B52" s="120"/>
      <c r="C52" s="118"/>
      <c r="D52" s="118"/>
      <c r="E52" s="118"/>
      <c r="F52" s="118"/>
      <c r="G52" s="118"/>
      <c r="M52" s="118"/>
      <c r="T52" s="118"/>
      <c r="X52" s="118"/>
      <c r="AB52" s="118"/>
      <c r="AF52" s="118"/>
      <c r="AJ52" s="118"/>
      <c r="AN52" s="118"/>
      <c r="AR52" s="118"/>
    </row>
    <row r="53" spans="1:46" s="117" customFormat="1" x14ac:dyDescent="0.25">
      <c r="B53" s="120"/>
      <c r="C53" s="118"/>
      <c r="D53" s="118"/>
      <c r="E53" s="118"/>
      <c r="F53" s="118"/>
      <c r="G53" s="118"/>
      <c r="M53" s="118"/>
      <c r="T53" s="118"/>
      <c r="X53" s="118"/>
      <c r="AB53" s="118"/>
      <c r="AF53" s="118"/>
      <c r="AJ53" s="118"/>
      <c r="AN53" s="118"/>
      <c r="AR53" s="118"/>
    </row>
    <row r="54" spans="1:46" s="117" customFormat="1" x14ac:dyDescent="0.25">
      <c r="B54" s="120"/>
      <c r="C54" s="118"/>
      <c r="D54" s="118"/>
      <c r="E54" s="118"/>
      <c r="F54" s="118"/>
      <c r="G54" s="118"/>
      <c r="M54" s="118"/>
      <c r="T54" s="118"/>
      <c r="X54" s="118"/>
      <c r="AB54" s="118"/>
      <c r="AF54" s="118"/>
      <c r="AJ54" s="118"/>
      <c r="AN54" s="118"/>
      <c r="AR54" s="118"/>
    </row>
    <row r="55" spans="1:46" s="117" customFormat="1" x14ac:dyDescent="0.25">
      <c r="B55" s="120"/>
      <c r="C55" s="118"/>
      <c r="D55" s="118"/>
      <c r="E55" s="118"/>
      <c r="F55" s="118"/>
      <c r="G55" s="118"/>
      <c r="M55" s="118"/>
      <c r="T55" s="118"/>
      <c r="X55" s="118"/>
      <c r="AB55" s="118"/>
      <c r="AF55" s="118"/>
      <c r="AJ55" s="118"/>
      <c r="AN55" s="118"/>
      <c r="AR55" s="118"/>
    </row>
    <row r="56" spans="1:46" s="117" customFormat="1" x14ac:dyDescent="0.25">
      <c r="B56" s="120"/>
      <c r="C56" s="118"/>
      <c r="D56" s="118"/>
      <c r="E56" s="118"/>
      <c r="F56" s="118"/>
      <c r="G56" s="118"/>
      <c r="M56" s="118"/>
      <c r="T56" s="118"/>
      <c r="X56" s="118"/>
      <c r="AB56" s="118"/>
      <c r="AF56" s="118"/>
      <c r="AJ56" s="118"/>
      <c r="AN56" s="118"/>
      <c r="AR56" s="118"/>
    </row>
    <row r="57" spans="1:46" s="117" customFormat="1" x14ac:dyDescent="0.25">
      <c r="B57" s="120"/>
      <c r="C57" s="118"/>
      <c r="D57" s="118"/>
      <c r="E57" s="118"/>
      <c r="F57" s="118"/>
      <c r="G57" s="118"/>
      <c r="M57" s="118"/>
      <c r="T57" s="118"/>
      <c r="X57" s="118"/>
      <c r="AB57" s="118"/>
      <c r="AF57" s="118"/>
      <c r="AJ57" s="118"/>
      <c r="AN57" s="118"/>
      <c r="AR57" s="118"/>
    </row>
    <row r="58" spans="1:46" s="117" customFormat="1" x14ac:dyDescent="0.25">
      <c r="B58" s="120"/>
      <c r="C58" s="118"/>
      <c r="D58" s="118"/>
      <c r="E58" s="118"/>
      <c r="F58" s="118"/>
      <c r="G58" s="118"/>
      <c r="M58" s="118"/>
      <c r="T58" s="118"/>
      <c r="X58" s="118"/>
      <c r="AB58" s="118"/>
      <c r="AF58" s="118"/>
      <c r="AJ58" s="118"/>
      <c r="AN58" s="118"/>
      <c r="AR58" s="118"/>
    </row>
    <row r="59" spans="1:46" s="117" customFormat="1" x14ac:dyDescent="0.25">
      <c r="B59" s="120"/>
      <c r="C59" s="118"/>
      <c r="D59" s="118"/>
      <c r="E59" s="118"/>
      <c r="F59" s="118"/>
      <c r="G59" s="118"/>
      <c r="M59" s="118"/>
      <c r="T59" s="118"/>
      <c r="X59" s="118"/>
      <c r="AB59" s="118"/>
      <c r="AF59" s="118"/>
      <c r="AJ59" s="118"/>
      <c r="AN59" s="118"/>
      <c r="AR59" s="118"/>
    </row>
    <row r="60" spans="1:46" s="117" customFormat="1" x14ac:dyDescent="0.25">
      <c r="B60" s="120"/>
      <c r="C60" s="118"/>
      <c r="D60" s="118"/>
      <c r="E60" s="118"/>
      <c r="F60" s="118"/>
      <c r="G60" s="118"/>
      <c r="M60" s="118"/>
      <c r="T60" s="118"/>
      <c r="X60" s="118"/>
      <c r="AB60" s="118"/>
      <c r="AF60" s="118"/>
      <c r="AJ60" s="118"/>
      <c r="AN60" s="118"/>
      <c r="AR60" s="118"/>
    </row>
    <row r="61" spans="1:46" s="117" customFormat="1" x14ac:dyDescent="0.25">
      <c r="B61" s="120"/>
      <c r="C61" s="118"/>
      <c r="D61" s="118"/>
      <c r="E61" s="118"/>
      <c r="F61" s="118"/>
      <c r="G61" s="118"/>
      <c r="M61" s="118"/>
      <c r="T61" s="118"/>
      <c r="X61" s="118"/>
      <c r="AB61" s="118"/>
      <c r="AF61" s="118"/>
      <c r="AJ61" s="118"/>
      <c r="AN61" s="118"/>
      <c r="AR61" s="118"/>
    </row>
    <row r="62" spans="1:46" s="117" customFormat="1" x14ac:dyDescent="0.25">
      <c r="B62" s="120"/>
      <c r="C62" s="118"/>
      <c r="D62" s="118"/>
      <c r="E62" s="118"/>
      <c r="F62" s="118"/>
      <c r="G62" s="118"/>
      <c r="M62" s="118"/>
      <c r="T62" s="118"/>
      <c r="X62" s="118"/>
      <c r="AB62" s="118"/>
      <c r="AF62" s="118"/>
      <c r="AJ62" s="118"/>
      <c r="AN62" s="118"/>
      <c r="AR62" s="118"/>
    </row>
    <row r="63" spans="1:46" s="117" customFormat="1" x14ac:dyDescent="0.25">
      <c r="B63" s="120"/>
      <c r="C63" s="118"/>
      <c r="D63" s="118"/>
      <c r="E63" s="118"/>
      <c r="F63" s="118"/>
      <c r="G63" s="118"/>
      <c r="M63" s="118"/>
      <c r="T63" s="118"/>
      <c r="X63" s="118"/>
      <c r="AB63" s="118"/>
      <c r="AF63" s="118"/>
      <c r="AJ63" s="118"/>
      <c r="AN63" s="118"/>
      <c r="AR63" s="118"/>
    </row>
    <row r="64" spans="1:46" s="117" customFormat="1" x14ac:dyDescent="0.25">
      <c r="B64" s="120"/>
      <c r="C64" s="118"/>
      <c r="D64" s="118"/>
      <c r="E64" s="118"/>
      <c r="F64" s="118"/>
      <c r="G64" s="118"/>
      <c r="M64" s="118"/>
      <c r="T64" s="118"/>
      <c r="X64" s="118"/>
      <c r="AB64" s="118"/>
      <c r="AF64" s="118"/>
      <c r="AJ64" s="118"/>
      <c r="AN64" s="118"/>
      <c r="AR64" s="118"/>
    </row>
    <row r="65" spans="2:44" s="117" customFormat="1" x14ac:dyDescent="0.25">
      <c r="B65" s="120"/>
      <c r="C65" s="118"/>
      <c r="D65" s="118"/>
      <c r="E65" s="118"/>
      <c r="F65" s="118"/>
      <c r="G65" s="118"/>
      <c r="M65" s="118"/>
      <c r="T65" s="118"/>
      <c r="X65" s="118"/>
      <c r="AB65" s="118"/>
      <c r="AF65" s="118"/>
      <c r="AJ65" s="118"/>
      <c r="AN65" s="118"/>
      <c r="AR65" s="118"/>
    </row>
    <row r="66" spans="2:44" s="117" customFormat="1" x14ac:dyDescent="0.25">
      <c r="B66" s="120"/>
      <c r="C66" s="118"/>
      <c r="D66" s="118"/>
      <c r="E66" s="118"/>
      <c r="F66" s="118"/>
      <c r="G66" s="118"/>
      <c r="M66" s="118"/>
      <c r="T66" s="118"/>
      <c r="X66" s="118"/>
      <c r="AB66" s="118"/>
      <c r="AF66" s="118"/>
      <c r="AJ66" s="118"/>
      <c r="AN66" s="118"/>
      <c r="AR66" s="118"/>
    </row>
  </sheetData>
  <mergeCells count="34">
    <mergeCell ref="D28:D31"/>
    <mergeCell ref="B30:B32"/>
    <mergeCell ref="C30:C51"/>
    <mergeCell ref="D32:D35"/>
    <mergeCell ref="B33:B51"/>
    <mergeCell ref="D36:D39"/>
    <mergeCell ref="D40:D43"/>
    <mergeCell ref="D44:D47"/>
    <mergeCell ref="D48:D51"/>
    <mergeCell ref="AL1:AN1"/>
    <mergeCell ref="AP1:AR1"/>
    <mergeCell ref="B3:C3"/>
    <mergeCell ref="A1:M1"/>
    <mergeCell ref="N1:T1"/>
    <mergeCell ref="V1:X1"/>
    <mergeCell ref="Z1:AB1"/>
    <mergeCell ref="AD1:AF1"/>
    <mergeCell ref="AH1:AJ1"/>
    <mergeCell ref="A4:A19"/>
    <mergeCell ref="B4:B5"/>
    <mergeCell ref="C4:C11"/>
    <mergeCell ref="D4:D7"/>
    <mergeCell ref="B6:B8"/>
    <mergeCell ref="D8:D11"/>
    <mergeCell ref="B9:B11"/>
    <mergeCell ref="B12:B20"/>
    <mergeCell ref="C12:C29"/>
    <mergeCell ref="D12:D15"/>
    <mergeCell ref="D16:D19"/>
    <mergeCell ref="A20:A21"/>
    <mergeCell ref="D20:D23"/>
    <mergeCell ref="B21:B29"/>
    <mergeCell ref="A22:A26"/>
    <mergeCell ref="D24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IMP-ATH</vt:lpstr>
      <vt:lpstr>CTL-ATL-TSB</vt:lpstr>
      <vt:lpstr>GRAPH</vt:lpstr>
      <vt:lpstr>PLAN</vt:lpstr>
      <vt:lpstr>ctlatltsb</vt:lpstr>
      <vt:lpstr>FTP</vt:lpstr>
      <vt:lpstr>LTHR</vt:lpstr>
      <vt:lpstr>Tab</vt:lpstr>
      <vt:lpstr>tabella</vt:lpstr>
      <vt:lpstr>Vo2MAX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dmarrama</dc:creator>
  <cp:lastModifiedBy>D</cp:lastModifiedBy>
  <dcterms:created xsi:type="dcterms:W3CDTF">2012-12-30T04:58:21Z</dcterms:created>
  <dcterms:modified xsi:type="dcterms:W3CDTF">2016-02-26T11:49:09Z</dcterms:modified>
</cp:coreProperties>
</file>