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480" windowHeight="9270"/>
  </bookViews>
  <sheets>
    <sheet name="Agencias e Escolas" sheetId="1" r:id="rId1"/>
    <sheet name="Passagens" sheetId="6" r:id="rId2"/>
    <sheet name="Custos " sheetId="2" r:id="rId3"/>
    <sheet name="Lugares" sheetId="3" r:id="rId4"/>
    <sheet name="Londres" sheetId="4" r:id="rId5"/>
    <sheet name="Paris" sheetId="5" r:id="rId6"/>
  </sheets>
  <definedNames>
    <definedName name="_xlnm._FilterDatabase" localSheetId="0" hidden="1">'Agencias e Escolas'!$A$1:$Q$24</definedName>
    <definedName name="_xlnm.Print_Area" localSheetId="0">'Agencias e Escolas'!$A$1:$Q$17</definedName>
    <definedName name="_xlnm.Print_Area" localSheetId="1">Passagens!$A$3:$AF$21</definedName>
  </definedNames>
  <calcPr calcId="145621"/>
</workbook>
</file>

<file path=xl/calcChain.xml><?xml version="1.0" encoding="utf-8"?>
<calcChain xmlns="http://schemas.openxmlformats.org/spreadsheetml/2006/main">
  <c r="AF20" i="6" l="1"/>
  <c r="AG20" i="6" s="1"/>
  <c r="AF17" i="6"/>
  <c r="AG17" i="6" s="1"/>
  <c r="AF14" i="6"/>
  <c r="AG14" i="6" s="1"/>
  <c r="AF11" i="6"/>
  <c r="AG11" i="6" s="1"/>
  <c r="AF8" i="6"/>
  <c r="AG8" i="6" s="1"/>
  <c r="AF5" i="6"/>
  <c r="AG5" i="6" s="1"/>
  <c r="AB4" i="6"/>
  <c r="AC4" i="6" s="1"/>
  <c r="AD4" i="6" s="1"/>
  <c r="W4" i="6"/>
  <c r="X4" i="6" s="1"/>
  <c r="Y4" i="6" s="1"/>
  <c r="Z4" i="6" s="1"/>
  <c r="T4" i="6"/>
  <c r="U4" i="6" s="1"/>
  <c r="S4" i="6"/>
  <c r="O4" i="6"/>
  <c r="P4" i="6" s="1"/>
  <c r="Q4" i="6" s="1"/>
  <c r="J4" i="6"/>
  <c r="K4" i="6" s="1"/>
  <c r="L4" i="6" s="1"/>
  <c r="M4" i="6" s="1"/>
</calcChain>
</file>

<file path=xl/sharedStrings.xml><?xml version="1.0" encoding="utf-8"?>
<sst xmlns="http://schemas.openxmlformats.org/spreadsheetml/2006/main" count="416" uniqueCount="205">
  <si>
    <t xml:space="preserve">Agência </t>
  </si>
  <si>
    <t xml:space="preserve">Escola </t>
  </si>
  <si>
    <t>horas/Ingles</t>
  </si>
  <si>
    <t>Contato</t>
  </si>
  <si>
    <t>Unext</t>
  </si>
  <si>
    <t>Flavia - info@unextintercambios.com.br - (21) 4042-8999 - www.unextintercambios.com.br</t>
  </si>
  <si>
    <t xml:space="preserve"> AB College</t>
  </si>
  <si>
    <t>12 semanas</t>
  </si>
  <si>
    <t>15h semanais</t>
  </si>
  <si>
    <t>Acomodação</t>
  </si>
  <si>
    <t xml:space="preserve">Tempo de duração </t>
  </si>
  <si>
    <t>30h semanais</t>
  </si>
  <si>
    <t> R$ 4.050,00</t>
  </si>
  <si>
    <t>Valor do Curso</t>
  </si>
  <si>
    <t>Valor da Acomodação</t>
  </si>
  <si>
    <t xml:space="preserve">Valor do Seguro </t>
  </si>
  <si>
    <t>Valor da Passagem</t>
  </si>
  <si>
    <t>MEC </t>
  </si>
  <si>
    <t>Observações</t>
  </si>
  <si>
    <t>Translado</t>
  </si>
  <si>
    <t>indicacao e que vc reserve uma acomodacao temporaria (hostel, casa de familia ou acomodacao estudantil) por umas 2 semanas para entao procurar por uma acomodacao para o restante de seu intercambio</t>
  </si>
  <si>
    <t>Academic Bridge College</t>
  </si>
  <si>
    <t>Luiz Andrade - contato@abcollege.ie - +353 01 878 8616 - www.abcollege.ie -  facebook/academicbridge</t>
  </si>
  <si>
    <t>AB College</t>
  </si>
  <si>
    <t>Inclui</t>
  </si>
  <si>
    <t>Não Inclui</t>
  </si>
  <si>
    <t>Passagem</t>
  </si>
  <si>
    <t xml:space="preserve">Extras </t>
  </si>
  <si>
    <t>Não</t>
  </si>
  <si>
    <t>R$ 90,00 apostila</t>
  </si>
  <si>
    <t>Seguro Saúde Governamental / auxílio e acompanhamento para emissão de seus documentos/orientação sobre locação de imóveis, confecção de curriculum e empregos/oferecemos vasta programação fora de sala de aula, para que o aluno continue treinando o idioma e tenha suporte para conhecer a cidade e a sua cultura/taxa de matricula</t>
  </si>
  <si>
    <t>Forma de pagamento</t>
  </si>
  <si>
    <t>Boleto bancário, com taxa administrativa de 6% / Pay to study (sistema de transferência internacional entre escolas, agencias e alunos), sem nenhum acréscimo de taxas / Transferência internacional direto da sua conta bancaria para a conta da escola</t>
  </si>
  <si>
    <t>incluso</t>
  </si>
  <si>
    <t>SEDA  College</t>
  </si>
  <si>
    <t xml:space="preserve">Rubens Moreira - rubens@seda.ie -   +353 (1) 473 4915 - </t>
  </si>
  <si>
    <t>Host Family c/ café da manhã e jantar inclusos (Quarto Share)</t>
  </si>
  <si>
    <t>Incluso</t>
  </si>
  <si>
    <t>12 Semanas</t>
  </si>
  <si>
    <t>Passagem/Translado</t>
  </si>
  <si>
    <t>Pagamento feito direto para a conta da SEDA na Irlanda, 3 ou 5 vezes no boleto. Precisa pagar todo curso até o dia da viagem</t>
  </si>
  <si>
    <t>R$   5.569,00</t>
  </si>
  <si>
    <t xml:space="preserve"> Acesso à Internet na escola, Acesso à livraria da escola, Pacote “Bem-vindo” com mapas, guia de Dublin e Chip de Celular</t>
  </si>
  <si>
    <t>Seguro/Passagem,</t>
  </si>
  <si>
    <t>CI</t>
  </si>
  <si>
    <t xml:space="preserve">carol paolini - cpaolini@ci.com.br - 11 4193.1981 -  </t>
  </si>
  <si>
    <t>MALVERN HOUSE DUBLIN </t>
  </si>
  <si>
    <t>4 semanas</t>
  </si>
  <si>
    <t>20h semanais</t>
  </si>
  <si>
    <t xml:space="preserve">CASA DE FAMILIA QUARTO INDIVIDUAL MEIA PENSAO </t>
  </si>
  <si>
    <t xml:space="preserve">Incluso </t>
  </si>
  <si>
    <t>TAXA DE MATRICULA, TAXA DE LOCALIZAÇÃO DE ACOMODAÇÃO, SERVICO DE ACONSELHAMENTO  </t>
  </si>
  <si>
    <t>Taw</t>
  </si>
  <si>
    <t>Carlos Rua - (16) 3372.0322 -  carlosrua@tawintercambios.com.br</t>
  </si>
  <si>
    <t>DELFIN ENGLISH SCHOOL</t>
  </si>
  <si>
    <t>4 SEMANAS HOSTEL QUARTO COMPARTILHADO</t>
  </si>
  <si>
    <t>Boleto Bancário ou cartão de crédito - À vista ou parcelado</t>
  </si>
  <si>
    <t>Atlantic Language</t>
  </si>
  <si>
    <t xml:space="preserve">ACOMODAÇÃO 1 SEMANA REP. ESTUDANTIL (Preço por semana) </t>
  </si>
  <si>
    <t>TAXAS</t>
  </si>
  <si>
    <t>WICE</t>
  </si>
  <si>
    <t xml:space="preserve"> (11) 2528 2941/ + 353 89 960 1666 -  contato@wicedublin.com - http://www.wice.com.br</t>
  </si>
  <si>
    <t>NCBA</t>
  </si>
  <si>
    <t>ACOMODAÇÃO CONVENIADA A WICE - TIPO HOSTEL</t>
  </si>
  <si>
    <t>MATRÍCULA</t>
  </si>
  <si>
    <t>ACADEMIC BRIDGE</t>
  </si>
  <si>
    <t>ECM COLLEGE</t>
  </si>
  <si>
    <t>Amanda Félix - amanda@intercambiopb.com -  (11) 2157-2197 - www.intercambiopb.com</t>
  </si>
  <si>
    <t>IPB</t>
  </si>
  <si>
    <t>Ned Training Centre</t>
  </si>
  <si>
    <t>1 semana - Hostel quarto compartilhado</t>
  </si>
  <si>
    <t>Incluso apenas uma semana</t>
  </si>
  <si>
    <t>Parcelado no boleto sem juros: R$ (entrada mínima de R$ 1.000,00 + quantidade de parcelas a combinar</t>
  </si>
  <si>
    <t>Taxa De Matrícula + translado receptivo (aeroporto – acomodação) + Certificado + Teste de Nivelamento + suporte/consultoria IPB</t>
  </si>
  <si>
    <t/>
  </si>
  <si>
    <t>Just</t>
  </si>
  <si>
    <t xml:space="preserve">Juliane Lampiasi - 4191-4845 - juliane@justintercambios.com.br - www.justintercambios.com.br </t>
  </si>
  <si>
    <t>CES</t>
  </si>
  <si>
    <t>Casa Família Individual, Meia-Pensão</t>
  </si>
  <si>
    <t>Entrada de 30% do curso + Taxa Administrativa no ato da matrícula :
R$
2.634,42
· Opção 1 : Saldo do Seu Jeito, com saldo a ser quitado até 30 dias antes do seu embarque*
· Opção 2 : Saldo com parcelas fixas em Reais**
12.735,86
10
parcelas de
R$
1.462,71</t>
  </si>
  <si>
    <t>Taxa Administrativa</t>
  </si>
  <si>
    <t>Incluso 2 semanas</t>
  </si>
  <si>
    <t xml:space="preserve">Ter R$ 4.800,00 para ficar 3 meses </t>
  </si>
  <si>
    <r>
      <rPr>
        <sz val="16"/>
        <color theme="3"/>
        <rFont val="Arial"/>
        <family val="2"/>
      </rPr>
      <t xml:space="preserve">hostel, quarto coletivo </t>
    </r>
    <r>
      <rPr>
        <sz val="16"/>
        <color theme="1"/>
        <rFont val="Arial"/>
        <family val="2"/>
      </rPr>
      <t xml:space="preserve">- </t>
    </r>
    <r>
      <rPr>
        <sz val="16"/>
        <color theme="6" tint="-0.499984740745262"/>
        <rFont val="Arial"/>
        <family val="2"/>
      </rPr>
      <t>residencia estudantil</t>
    </r>
    <r>
      <rPr>
        <sz val="16"/>
        <color theme="1"/>
        <rFont val="Arial"/>
        <family val="2"/>
      </rPr>
      <t xml:space="preserve">- </t>
    </r>
    <r>
      <rPr>
        <sz val="16"/>
        <color theme="9" tint="-0.249977111117893"/>
        <rFont val="Arial"/>
        <family val="2"/>
      </rPr>
      <t>casa de familia</t>
    </r>
  </si>
  <si>
    <r>
      <rPr>
        <sz val="16"/>
        <color theme="3"/>
        <rFont val="Arial"/>
        <family val="2"/>
      </rPr>
      <t>hostel, quarto coletivo R$ R$ 390,00/semana</t>
    </r>
    <r>
      <rPr>
        <sz val="16"/>
        <color theme="1"/>
        <rFont val="Arial"/>
        <family val="2"/>
      </rPr>
      <t xml:space="preserve"> - </t>
    </r>
    <r>
      <rPr>
        <sz val="16"/>
        <color theme="6" tint="-0.499984740745262"/>
        <rFont val="Arial"/>
        <family val="2"/>
      </rPr>
      <t>residencia estudantil, quarto duplo R$ R$ 450,00/semana</t>
    </r>
    <r>
      <rPr>
        <sz val="16"/>
        <color theme="1"/>
        <rFont val="Arial"/>
        <family val="2"/>
      </rPr>
      <t xml:space="preserve"> - </t>
    </r>
    <r>
      <rPr>
        <sz val="16"/>
        <color theme="9" tint="-0.249977111117893"/>
        <rFont val="Arial"/>
        <family val="2"/>
      </rPr>
      <t>casa de familia, quarto duplo com cafe da manha e jantar R$ R$ 600,00/semana</t>
    </r>
  </si>
  <si>
    <t>TRANSFER -EUR  80,00 /ACOMODAÇÃO EUR  2.460,00/ CURSO EUR   2.580,00</t>
  </si>
  <si>
    <t>20 horas por semana</t>
  </si>
  <si>
    <t>Egali</t>
  </si>
  <si>
    <t>Aline Almeida - 11 4378-6882 - alinealmeida@egali.com.br - http://www.egali.com.br/blog/dublin/</t>
  </si>
  <si>
    <t>ISI - iStudy International (Dublin)</t>
  </si>
  <si>
    <t>Egali House Dublin</t>
  </si>
  <si>
    <t>Entrada (30%) + 4 parcelas - A última parcela deve ser quitada até 15 dias antes do embarque.</t>
  </si>
  <si>
    <t>hospedagem-translado-acomodação 2semanas-curso</t>
  </si>
  <si>
    <t>passagem</t>
  </si>
  <si>
    <t>hostel R$ 300,00/semana</t>
  </si>
  <si>
    <t>STW</t>
  </si>
  <si>
    <t>Josiane Sousa - josiane@stwintercambio.com.br - (48) 88356789 - www.stwintercambio.com.br</t>
  </si>
  <si>
    <t xml:space="preserve">não tem </t>
  </si>
  <si>
    <t>Restaurante</t>
  </si>
  <si>
    <t>Refeição (em local barato)</t>
  </si>
  <si>
    <t>R$ 47,54</t>
  </si>
  <si>
    <t>Fast food (combo)</t>
  </si>
  <si>
    <t>R$ 23,52</t>
  </si>
  <si>
    <t>Água</t>
  </si>
  <si>
    <t>R$ 4,19</t>
  </si>
  <si>
    <t>Mercado</t>
  </si>
  <si>
    <t>Pão (tipo francês)</t>
  </si>
  <si>
    <t>R$ 4,61</t>
  </si>
  <si>
    <t>Transporte</t>
  </si>
  <si>
    <t>Passagem local (só de ida)</t>
  </si>
  <si>
    <t>R$ 8,20</t>
  </si>
  <si>
    <t>Táxi (corrida de 1km)</t>
  </si>
  <si>
    <t>R$ 3,38</t>
  </si>
  <si>
    <t>Diversão</t>
  </si>
  <si>
    <t>Cinema</t>
  </si>
  <si>
    <t>R$ 32,78</t>
  </si>
  <si>
    <t>Academia (mensal)</t>
  </si>
  <si>
    <t>R$ 154,68</t>
  </si>
  <si>
    <t>Outros serviços</t>
  </si>
  <si>
    <t>Energia, Gás, Água, Lixo (para ap. 85m2)</t>
  </si>
  <si>
    <t>R$ 468,41</t>
  </si>
  <si>
    <t>Internet (6Mbps ADSL - Sem limite)</t>
  </si>
  <si>
    <t>R$ 112,67</t>
  </si>
  <si>
    <t>Média de valores em Dublin</t>
  </si>
  <si>
    <t>Catedral de St. Patrick</t>
  </si>
  <si>
    <t>Christ Church:</t>
  </si>
  <si>
    <t>Trinity College</t>
  </si>
  <si>
    <t>Writers Museum</t>
  </si>
  <si>
    <t>Assistir o coral</t>
  </si>
  <si>
    <t>Passeio</t>
  </si>
  <si>
    <t>Visitar Biblioteca</t>
  </si>
  <si>
    <t>Visita (casa do Drácula)</t>
  </si>
  <si>
    <t>James Joyce Centre</t>
  </si>
  <si>
    <t>Museu Nacional</t>
  </si>
  <si>
    <t>Destilaria Jameson</t>
  </si>
  <si>
    <t>K Club</t>
  </si>
  <si>
    <t> Museu do Cavalo</t>
  </si>
  <si>
    <t>Temple Bar</t>
  </si>
  <si>
    <t>Compra barata</t>
  </si>
  <si>
    <t xml:space="preserve">Onde </t>
  </si>
  <si>
    <t>Fazer o que ?</t>
  </si>
  <si>
    <t>Fábrica da Guinness</t>
  </si>
  <si>
    <t>15h semanais à tarde</t>
  </si>
  <si>
    <t>2 semanas Incluso</t>
  </si>
  <si>
    <t>Mario Bortoletto 
Marketing Executive
SEDA  College
+353 (1) 4734915 / +353 (83) 1022758
mail: mario@seda.ie
skype: mariobortoletto</t>
  </si>
  <si>
    <t>Seda</t>
  </si>
  <si>
    <t>Hostel</t>
  </si>
  <si>
    <t>incluso 1 semana</t>
  </si>
  <si>
    <t>DSE</t>
  </si>
  <si>
    <t>Sara - admin@dse.ie - http://dse.ie/courses/standard-12-week-term-course/</t>
  </si>
  <si>
    <t>NÃO</t>
  </si>
  <si>
    <t>Débito direto à escola</t>
  </si>
  <si>
    <t>curso</t>
  </si>
  <si>
    <t>passagem/transfer/hospedagem/seguro</t>
  </si>
  <si>
    <t>NED</t>
  </si>
  <si>
    <t>Sandro Rezende-+353 (0) 876262207 · sandro@ned.ie-www.ned.ie</t>
  </si>
  <si>
    <t>A VISTA</t>
  </si>
  <si>
    <t>CURSO, ATIVIDADES</t>
  </si>
  <si>
    <t>passagem/transfer/seguro</t>
  </si>
  <si>
    <t>1 semana - Casa de Familia</t>
  </si>
  <si>
    <t>Serviços Consulares:</t>
  </si>
  <si>
    <t>Embaixada do Brasil em Dublin</t>
  </si>
  <si>
    <t>41-54, Hartzburgito Street – 5 andar – Dublin 8</t>
  </si>
  <si>
    <t>Fone: +353 1 475-6000</t>
  </si>
  <si>
    <r>
      <t>E-mail: </t>
    </r>
    <r>
      <rPr>
        <i/>
        <u/>
        <sz val="9"/>
        <color rgb="FF333333"/>
        <rFont val="Arial"/>
        <family val="2"/>
      </rPr>
      <t>brasemdublin@brasil-ie.org</t>
    </r>
  </si>
  <si>
    <t>EMERALD</t>
  </si>
  <si>
    <t>http://www.eci.ie/prices.aspx</t>
  </si>
  <si>
    <t>não</t>
  </si>
  <si>
    <t>180 euros por semana em quarto compartilhado, e 230 euros por semana em quarto individual</t>
  </si>
  <si>
    <t>uma semana em casa de familia</t>
  </si>
  <si>
    <t>uma semana em casa de familia, apostila e taxas adm</t>
  </si>
  <si>
    <t>Em setembro</t>
  </si>
  <si>
    <t>de terças às sextas-feiras entre 9:15 às 16:30.</t>
  </si>
  <si>
    <t xml:space="preserve">Palácio de Westminster </t>
  </si>
  <si>
    <t xml:space="preserve">Palácio de Buckingham </t>
  </si>
  <si>
    <t>Diariamente de 09:45 às 18:30 (última entrada 15:45)</t>
  </si>
  <si>
    <t>£19</t>
  </si>
  <si>
    <t>£16</t>
  </si>
  <si>
    <t>Big Ben</t>
  </si>
  <si>
    <t>roda gigante panorâmica, a London Eye</t>
  </si>
  <si>
    <t>Hyde Park tomar chá da tarde nesta região</t>
  </si>
  <si>
    <t>Passeio rio Tâmisa até Greenwich</t>
  </si>
  <si>
    <t>museu de cera Madame Tussauds</t>
  </si>
  <si>
    <t>londres 2 dias</t>
  </si>
  <si>
    <t xml:space="preserve">Paris </t>
  </si>
  <si>
    <t>Setembro</t>
  </si>
  <si>
    <t>Ida</t>
  </si>
  <si>
    <t>Volta</t>
  </si>
  <si>
    <t>JUL</t>
  </si>
  <si>
    <t>AGO</t>
  </si>
  <si>
    <t>SET</t>
  </si>
  <si>
    <t>OUT</t>
  </si>
  <si>
    <t>NOV</t>
  </si>
  <si>
    <t>DEZ</t>
  </si>
  <si>
    <t>US$</t>
  </si>
  <si>
    <t>R$</t>
  </si>
  <si>
    <t>SP</t>
  </si>
  <si>
    <t>Dublin</t>
  </si>
  <si>
    <t>20/07 a 03/08</t>
  </si>
  <si>
    <t>20/07 a 26/10</t>
  </si>
  <si>
    <t>16/11 a 30/11</t>
  </si>
  <si>
    <t>24/08 a 30/11</t>
  </si>
  <si>
    <t>Paris</t>
  </si>
  <si>
    <t>07/09 a 21/09</t>
  </si>
  <si>
    <t>07/09 a 14/12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</si>
</sst>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color theme="3"/>
      <name val="Arial"/>
      <family val="2"/>
    </font>
    <font>
      <sz val="16"/>
      <color theme="6" tint="-0.499984740745262"/>
      <name val="Arial"/>
      <family val="2"/>
    </font>
    <font>
      <sz val="16"/>
      <color theme="9" tint="-0.249977111117893"/>
      <name val="Arial"/>
      <family val="2"/>
    </font>
    <font>
      <b/>
      <sz val="12"/>
      <color theme="1"/>
      <name val="Calibri"/>
      <family val="2"/>
      <scheme val="minor"/>
    </font>
    <font>
      <sz val="10"/>
      <color rgb="FF333333"/>
      <name val="Lucida Sans Unicode"/>
      <family val="2"/>
    </font>
    <font>
      <b/>
      <sz val="10"/>
      <color rgb="FFFF6E00"/>
      <name val="Lucida Sans Unicode"/>
      <family val="2"/>
    </font>
    <font>
      <sz val="16"/>
      <color theme="1"/>
      <name val="Calibri"/>
      <family val="2"/>
      <scheme val="minor"/>
    </font>
    <font>
      <b/>
      <sz val="10"/>
      <color rgb="FF333333"/>
      <name val="Lucida Sans Unicode"/>
      <family val="2"/>
    </font>
    <font>
      <b/>
      <sz val="9"/>
      <color rgb="FF333333"/>
      <name val="Arial"/>
      <family val="2"/>
    </font>
    <font>
      <b/>
      <i/>
      <sz val="9"/>
      <color rgb="FF333333"/>
      <name val="Arial"/>
      <family val="2"/>
    </font>
    <font>
      <sz val="9"/>
      <color rgb="FF333333"/>
      <name val="Arial"/>
      <family val="2"/>
    </font>
    <font>
      <i/>
      <u/>
      <sz val="9"/>
      <color rgb="FF333333"/>
      <name val="Arial"/>
      <family val="2"/>
    </font>
    <font>
      <sz val="12"/>
      <color rgb="FF333333"/>
      <name val="Arial"/>
      <family val="2"/>
    </font>
    <font>
      <sz val="11"/>
      <color rgb="FF333333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0" borderId="0"/>
  </cellStyleXfs>
  <cellXfs count="8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quotePrefix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8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/>
    </xf>
    <xf numFmtId="44" fontId="3" fillId="0" borderId="1" xfId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6" fillId="0" borderId="0" xfId="0" applyFont="1"/>
    <xf numFmtId="0" fontId="17" fillId="0" borderId="0" xfId="0" applyFont="1"/>
    <xf numFmtId="0" fontId="0" fillId="0" borderId="0" xfId="0" applyAlignment="1">
      <alignment wrapText="1"/>
    </xf>
    <xf numFmtId="0" fontId="17" fillId="0" borderId="0" xfId="0" applyFont="1" applyAlignment="1">
      <alignment wrapText="1"/>
    </xf>
    <xf numFmtId="0" fontId="0" fillId="0" borderId="0" xfId="0" applyFont="1"/>
    <xf numFmtId="0" fontId="18" fillId="0" borderId="0" xfId="2"/>
    <xf numFmtId="4" fontId="18" fillId="0" borderId="0" xfId="2" applyNumberFormat="1"/>
    <xf numFmtId="4" fontId="19" fillId="0" borderId="0" xfId="2" applyNumberFormat="1" applyFont="1"/>
    <xf numFmtId="0" fontId="19" fillId="0" borderId="6" xfId="2" applyFont="1" applyBorder="1"/>
    <xf numFmtId="0" fontId="19" fillId="0" borderId="7" xfId="2" applyFont="1" applyBorder="1" applyAlignment="1">
      <alignment horizontal="center"/>
    </xf>
    <xf numFmtId="0" fontId="19" fillId="0" borderId="0" xfId="2" applyFont="1"/>
    <xf numFmtId="0" fontId="18" fillId="0" borderId="9" xfId="2" applyBorder="1"/>
    <xf numFmtId="0" fontId="18" fillId="0" borderId="0" xfId="2" applyBorder="1"/>
    <xf numFmtId="0" fontId="20" fillId="0" borderId="0" xfId="2" applyFont="1" applyBorder="1" applyAlignment="1">
      <alignment horizontal="left"/>
    </xf>
    <xf numFmtId="0" fontId="18" fillId="0" borderId="0" xfId="2" applyBorder="1" applyAlignment="1">
      <alignment horizontal="left"/>
    </xf>
    <xf numFmtId="0" fontId="18" fillId="0" borderId="7" xfId="2" applyBorder="1" applyAlignment="1">
      <alignment horizontal="center" vertical="center"/>
    </xf>
    <xf numFmtId="0" fontId="18" fillId="5" borderId="7" xfId="2" applyFill="1" applyBorder="1" applyAlignment="1">
      <alignment horizontal="center"/>
    </xf>
    <xf numFmtId="0" fontId="18" fillId="0" borderId="7" xfId="2" applyFill="1" applyBorder="1" applyAlignment="1">
      <alignment horizontal="center"/>
    </xf>
    <xf numFmtId="0" fontId="18" fillId="0" borderId="7" xfId="2" applyBorder="1" applyAlignment="1">
      <alignment horizontal="center"/>
    </xf>
    <xf numFmtId="4" fontId="18" fillId="0" borderId="7" xfId="2" applyNumberFormat="1" applyBorder="1" applyAlignment="1">
      <alignment horizontal="center"/>
    </xf>
    <xf numFmtId="0" fontId="18" fillId="0" borderId="0" xfId="2" applyAlignment="1">
      <alignment horizontal="center"/>
    </xf>
    <xf numFmtId="0" fontId="18" fillId="0" borderId="12" xfId="2" applyBorder="1" applyAlignment="1">
      <alignment horizontal="center" vertical="center"/>
    </xf>
    <xf numFmtId="0" fontId="18" fillId="4" borderId="12" xfId="2" applyFill="1" applyBorder="1" applyAlignment="1">
      <alignment horizontal="center"/>
    </xf>
    <xf numFmtId="0" fontId="21" fillId="6" borderId="12" xfId="2" applyFont="1" applyFill="1" applyBorder="1" applyAlignment="1">
      <alignment horizontal="center"/>
    </xf>
    <xf numFmtId="0" fontId="18" fillId="6" borderId="12" xfId="2" applyFill="1" applyBorder="1" applyAlignment="1">
      <alignment horizontal="center"/>
    </xf>
    <xf numFmtId="0" fontId="18" fillId="0" borderId="12" xfId="2" applyFill="1" applyBorder="1" applyAlignment="1">
      <alignment horizontal="center"/>
    </xf>
    <xf numFmtId="0" fontId="18" fillId="0" borderId="12" xfId="2" applyBorder="1" applyAlignment="1">
      <alignment horizontal="center"/>
    </xf>
    <xf numFmtId="4" fontId="18" fillId="0" borderId="12" xfId="2" applyNumberFormat="1" applyBorder="1" applyAlignment="1">
      <alignment horizontal="center"/>
    </xf>
    <xf numFmtId="0" fontId="18" fillId="0" borderId="10" xfId="2" applyBorder="1" applyAlignment="1">
      <alignment horizontal="center"/>
    </xf>
    <xf numFmtId="2" fontId="19" fillId="0" borderId="10" xfId="2" applyNumberFormat="1" applyFont="1" applyBorder="1" applyAlignment="1">
      <alignment horizontal="center" vertical="center"/>
    </xf>
    <xf numFmtId="2" fontId="19" fillId="0" borderId="10" xfId="2" applyNumberFormat="1" applyFont="1" applyBorder="1" applyAlignment="1">
      <alignment vertical="center"/>
    </xf>
    <xf numFmtId="0" fontId="21" fillId="0" borderId="12" xfId="2" applyFont="1" applyFill="1" applyBorder="1" applyAlignment="1">
      <alignment horizontal="center"/>
    </xf>
    <xf numFmtId="2" fontId="19" fillId="0" borderId="0" xfId="2" applyNumberFormat="1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2" fontId="19" fillId="0" borderId="8" xfId="2" applyNumberFormat="1" applyFont="1" applyBorder="1" applyAlignment="1">
      <alignment horizontal="center" vertical="center"/>
    </xf>
    <xf numFmtId="2" fontId="19" fillId="0" borderId="13" xfId="2" applyNumberFormat="1" applyFont="1" applyBorder="1" applyAlignment="1">
      <alignment horizontal="center" vertical="center"/>
    </xf>
    <xf numFmtId="0" fontId="18" fillId="0" borderId="9" xfId="2" applyBorder="1" applyAlignment="1">
      <alignment horizontal="center"/>
    </xf>
    <xf numFmtId="0" fontId="18" fillId="0" borderId="0" xfId="2" applyBorder="1" applyAlignment="1">
      <alignment horizontal="center"/>
    </xf>
    <xf numFmtId="0" fontId="18" fillId="0" borderId="6" xfId="2" applyBorder="1" applyAlignment="1">
      <alignment horizontal="center" vertical="center"/>
    </xf>
    <xf numFmtId="0" fontId="18" fillId="0" borderId="11" xfId="2" applyBorder="1" applyAlignment="1">
      <alignment horizontal="center" vertical="center"/>
    </xf>
    <xf numFmtId="0" fontId="18" fillId="0" borderId="7" xfId="2" applyBorder="1" applyAlignment="1">
      <alignment horizontal="center" vertical="center"/>
    </xf>
    <xf numFmtId="0" fontId="18" fillId="0" borderId="12" xfId="2" applyBorder="1" applyAlignment="1">
      <alignment horizontal="center" vertical="center"/>
    </xf>
    <xf numFmtId="4" fontId="19" fillId="0" borderId="7" xfId="2" applyNumberFormat="1" applyFont="1" applyBorder="1" applyAlignment="1">
      <alignment horizontal="center" vertical="center"/>
    </xf>
    <xf numFmtId="4" fontId="19" fillId="0" borderId="12" xfId="2" applyNumberFormat="1" applyFont="1" applyBorder="1" applyAlignment="1">
      <alignment horizontal="center" vertical="center"/>
    </xf>
    <xf numFmtId="0" fontId="19" fillId="0" borderId="7" xfId="2" applyFont="1" applyBorder="1" applyAlignment="1">
      <alignment horizontal="center"/>
    </xf>
    <xf numFmtId="4" fontId="19" fillId="0" borderId="0" xfId="2" applyNumberFormat="1" applyFont="1" applyBorder="1" applyAlignment="1">
      <alignment horizontal="center" vertical="center"/>
    </xf>
    <xf numFmtId="4" fontId="19" fillId="0" borderId="8" xfId="2" applyNumberFormat="1" applyFont="1" applyBorder="1" applyAlignment="1">
      <alignment horizontal="center" vertical="center"/>
    </xf>
    <xf numFmtId="4" fontId="19" fillId="0" borderId="10" xfId="2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ci.ie/price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zoomScale="55" zoomScaleNormal="55" zoomScaleSheetLayoutView="70" workbookViewId="0">
      <selection activeCell="B2" sqref="B2:B4"/>
    </sheetView>
  </sheetViews>
  <sheetFormatPr defaultRowHeight="15.75" x14ac:dyDescent="0.25"/>
  <cols>
    <col min="1" max="1" width="34.875" style="1" customWidth="1"/>
    <col min="2" max="2" width="38.625" customWidth="1"/>
    <col min="3" max="3" width="14.875" style="1" customWidth="1"/>
    <col min="4" max="4" width="24.125" bestFit="1" customWidth="1"/>
    <col min="5" max="5" width="20.875" customWidth="1"/>
    <col min="6" max="6" width="37.875" bestFit="1" customWidth="1"/>
    <col min="7" max="7" width="38" style="1" bestFit="1" customWidth="1"/>
    <col min="8" max="8" width="62" bestFit="1" customWidth="1"/>
    <col min="9" max="9" width="10.375" style="1" customWidth="1"/>
    <col min="10" max="10" width="15.875" style="1" customWidth="1"/>
    <col min="11" max="11" width="17.375" style="1" bestFit="1" customWidth="1"/>
    <col min="12" max="12" width="14.625" customWidth="1"/>
    <col min="13" max="13" width="30.75" customWidth="1"/>
    <col min="14" max="14" width="13.5" style="1" customWidth="1"/>
    <col min="15" max="15" width="45.125" customWidth="1"/>
    <col min="16" max="16" width="19.25" customWidth="1"/>
    <col min="17" max="17" width="25.625" customWidth="1"/>
  </cols>
  <sheetData>
    <row r="1" spans="1:17" s="5" customFormat="1" ht="60.75" customHeight="1" x14ac:dyDescent="0.25">
      <c r="A1" s="3" t="s">
        <v>0</v>
      </c>
      <c r="B1" s="3" t="s">
        <v>3</v>
      </c>
      <c r="C1" s="3" t="s">
        <v>1</v>
      </c>
      <c r="D1" s="3" t="s">
        <v>10</v>
      </c>
      <c r="E1" s="3" t="s">
        <v>2</v>
      </c>
      <c r="F1" s="3" t="s">
        <v>9</v>
      </c>
      <c r="G1" s="4" t="s">
        <v>13</v>
      </c>
      <c r="H1" s="3" t="s">
        <v>14</v>
      </c>
      <c r="I1" s="4" t="s">
        <v>26</v>
      </c>
      <c r="J1" s="4" t="s">
        <v>15</v>
      </c>
      <c r="K1" s="4" t="s">
        <v>19</v>
      </c>
      <c r="L1" s="3" t="s">
        <v>27</v>
      </c>
      <c r="M1" s="3" t="s">
        <v>31</v>
      </c>
      <c r="N1" s="4" t="s">
        <v>16</v>
      </c>
      <c r="O1" s="3" t="s">
        <v>24</v>
      </c>
      <c r="P1" s="3" t="s">
        <v>25</v>
      </c>
      <c r="Q1" s="3" t="s">
        <v>18</v>
      </c>
    </row>
    <row r="2" spans="1:17" s="13" customFormat="1" ht="243" x14ac:dyDescent="0.25">
      <c r="A2" s="6" t="s">
        <v>4</v>
      </c>
      <c r="B2" s="67" t="s">
        <v>5</v>
      </c>
      <c r="C2" s="6" t="s">
        <v>6</v>
      </c>
      <c r="D2" s="6" t="s">
        <v>7</v>
      </c>
      <c r="E2" s="7" t="s">
        <v>8</v>
      </c>
      <c r="F2" s="8" t="s">
        <v>83</v>
      </c>
      <c r="G2" s="9">
        <v>2850</v>
      </c>
      <c r="H2" s="8" t="s">
        <v>84</v>
      </c>
      <c r="I2" s="10" t="s">
        <v>28</v>
      </c>
      <c r="J2" s="11">
        <v>400</v>
      </c>
      <c r="K2" s="11">
        <v>90</v>
      </c>
      <c r="L2" s="12"/>
      <c r="M2" s="12"/>
      <c r="N2" s="6" t="s">
        <v>28</v>
      </c>
      <c r="O2" s="7"/>
      <c r="P2" s="7" t="s">
        <v>26</v>
      </c>
      <c r="Q2" s="8" t="s">
        <v>20</v>
      </c>
    </row>
    <row r="3" spans="1:17" s="13" customFormat="1" ht="120.75" customHeight="1" x14ac:dyDescent="0.25">
      <c r="A3" s="6" t="s">
        <v>4</v>
      </c>
      <c r="B3" s="67"/>
      <c r="C3" s="6" t="s">
        <v>6</v>
      </c>
      <c r="D3" s="6" t="s">
        <v>7</v>
      </c>
      <c r="E3" s="7" t="s">
        <v>11</v>
      </c>
      <c r="F3" s="8" t="s">
        <v>83</v>
      </c>
      <c r="G3" s="9" t="s">
        <v>12</v>
      </c>
      <c r="H3" s="8" t="s">
        <v>84</v>
      </c>
      <c r="I3" s="10" t="s">
        <v>28</v>
      </c>
      <c r="J3" s="11">
        <v>400</v>
      </c>
      <c r="K3" s="11">
        <v>90</v>
      </c>
      <c r="L3" s="12"/>
      <c r="M3" s="12"/>
      <c r="N3" s="6" t="s">
        <v>28</v>
      </c>
      <c r="O3" s="7"/>
      <c r="P3" s="7" t="s">
        <v>26</v>
      </c>
      <c r="Q3" s="7"/>
    </row>
    <row r="4" spans="1:17" s="13" customFormat="1" ht="101.25" x14ac:dyDescent="0.25">
      <c r="A4" s="6" t="s">
        <v>4</v>
      </c>
      <c r="B4" s="67"/>
      <c r="C4" s="6" t="s">
        <v>17</v>
      </c>
      <c r="D4" s="6" t="s">
        <v>7</v>
      </c>
      <c r="E4" s="7" t="s">
        <v>8</v>
      </c>
      <c r="F4" s="8" t="s">
        <v>83</v>
      </c>
      <c r="G4" s="9">
        <v>2240</v>
      </c>
      <c r="H4" s="8" t="s">
        <v>84</v>
      </c>
      <c r="I4" s="10" t="s">
        <v>28</v>
      </c>
      <c r="J4" s="11">
        <v>400</v>
      </c>
      <c r="K4" s="11">
        <v>90</v>
      </c>
      <c r="L4" s="12"/>
      <c r="M4" s="12"/>
      <c r="N4" s="6" t="s">
        <v>28</v>
      </c>
      <c r="O4" s="7"/>
      <c r="P4" s="7" t="s">
        <v>26</v>
      </c>
      <c r="Q4" s="7"/>
    </row>
    <row r="5" spans="1:17" s="13" customFormat="1" ht="291" customHeight="1" x14ac:dyDescent="0.25">
      <c r="A5" s="6" t="s">
        <v>21</v>
      </c>
      <c r="B5" s="8" t="s">
        <v>22</v>
      </c>
      <c r="C5" s="6" t="s">
        <v>23</v>
      </c>
      <c r="D5" s="19" t="s">
        <v>38</v>
      </c>
      <c r="E5" s="7" t="s">
        <v>8</v>
      </c>
      <c r="F5" s="7" t="s">
        <v>94</v>
      </c>
      <c r="G5" s="9">
        <v>3150</v>
      </c>
      <c r="H5" s="7" t="s">
        <v>94</v>
      </c>
      <c r="I5" s="6" t="s">
        <v>28</v>
      </c>
      <c r="J5" s="6" t="s">
        <v>33</v>
      </c>
      <c r="K5" s="6" t="s">
        <v>28</v>
      </c>
      <c r="L5" s="8" t="s">
        <v>29</v>
      </c>
      <c r="M5" s="8" t="s">
        <v>32</v>
      </c>
      <c r="N5" s="6" t="s">
        <v>28</v>
      </c>
      <c r="O5" s="8" t="s">
        <v>30</v>
      </c>
      <c r="P5" s="8" t="s">
        <v>39</v>
      </c>
      <c r="Q5" s="7"/>
    </row>
    <row r="6" spans="1:17" s="13" customFormat="1" ht="144" customHeight="1" x14ac:dyDescent="0.25">
      <c r="A6" s="6" t="s">
        <v>34</v>
      </c>
      <c r="B6" s="8" t="s">
        <v>35</v>
      </c>
      <c r="C6" s="6" t="s">
        <v>145</v>
      </c>
      <c r="D6" s="10" t="s">
        <v>38</v>
      </c>
      <c r="E6" s="7" t="s">
        <v>8</v>
      </c>
      <c r="F6" s="8" t="s">
        <v>36</v>
      </c>
      <c r="G6" s="9" t="s">
        <v>41</v>
      </c>
      <c r="H6" s="7" t="s">
        <v>81</v>
      </c>
      <c r="I6" s="6" t="s">
        <v>28</v>
      </c>
      <c r="J6" s="9">
        <v>280</v>
      </c>
      <c r="K6" s="6" t="s">
        <v>33</v>
      </c>
      <c r="L6" s="7">
        <v>115.2</v>
      </c>
      <c r="M6" s="8" t="s">
        <v>40</v>
      </c>
      <c r="N6" s="6" t="s">
        <v>28</v>
      </c>
      <c r="O6" s="8" t="s">
        <v>42</v>
      </c>
      <c r="P6" s="8" t="s">
        <v>43</v>
      </c>
      <c r="Q6" s="8" t="s">
        <v>82</v>
      </c>
    </row>
    <row r="7" spans="1:17" s="13" customFormat="1" ht="144" customHeight="1" x14ac:dyDescent="0.25">
      <c r="A7" s="6" t="s">
        <v>34</v>
      </c>
      <c r="B7" s="8" t="s">
        <v>144</v>
      </c>
      <c r="C7" s="6" t="s">
        <v>145</v>
      </c>
      <c r="D7" s="26" t="s">
        <v>38</v>
      </c>
      <c r="E7" s="7" t="s">
        <v>8</v>
      </c>
      <c r="F7" s="8" t="s">
        <v>146</v>
      </c>
      <c r="G7" s="9">
        <v>4767</v>
      </c>
      <c r="H7" s="7" t="s">
        <v>147</v>
      </c>
      <c r="I7" s="6" t="s">
        <v>28</v>
      </c>
      <c r="J7" s="9" t="s">
        <v>28</v>
      </c>
      <c r="K7" s="6" t="s">
        <v>33</v>
      </c>
      <c r="L7" s="7"/>
      <c r="M7" s="8" t="s">
        <v>40</v>
      </c>
      <c r="N7" s="6" t="s">
        <v>28</v>
      </c>
      <c r="O7" s="8" t="s">
        <v>42</v>
      </c>
      <c r="P7" s="8" t="s">
        <v>43</v>
      </c>
      <c r="Q7" s="8"/>
    </row>
    <row r="8" spans="1:17" s="13" customFormat="1" ht="81" x14ac:dyDescent="0.25">
      <c r="A8" s="6" t="s">
        <v>44</v>
      </c>
      <c r="B8" s="8" t="s">
        <v>45</v>
      </c>
      <c r="C8" s="10" t="s">
        <v>46</v>
      </c>
      <c r="D8" s="10" t="s">
        <v>47</v>
      </c>
      <c r="E8" s="7" t="s">
        <v>48</v>
      </c>
      <c r="F8" s="8" t="s">
        <v>49</v>
      </c>
      <c r="G8" s="9">
        <v>7224.81</v>
      </c>
      <c r="H8" s="7" t="s">
        <v>50</v>
      </c>
      <c r="I8" s="6" t="s">
        <v>28</v>
      </c>
      <c r="J8" s="6" t="s">
        <v>28</v>
      </c>
      <c r="K8" s="11" t="s">
        <v>33</v>
      </c>
      <c r="L8" s="7"/>
      <c r="M8" s="7"/>
      <c r="N8" s="6"/>
      <c r="O8" s="8" t="s">
        <v>51</v>
      </c>
      <c r="P8" s="8" t="s">
        <v>43</v>
      </c>
      <c r="Q8" s="7"/>
    </row>
    <row r="9" spans="1:17" s="13" customFormat="1" ht="144" customHeight="1" x14ac:dyDescent="0.25">
      <c r="A9" s="6" t="s">
        <v>44</v>
      </c>
      <c r="B9" s="8" t="s">
        <v>45</v>
      </c>
      <c r="C9" s="10" t="s">
        <v>46</v>
      </c>
      <c r="D9" s="10" t="s">
        <v>38</v>
      </c>
      <c r="E9" s="7" t="s">
        <v>48</v>
      </c>
      <c r="F9" s="8" t="s">
        <v>49</v>
      </c>
      <c r="G9" s="9">
        <v>18639.2</v>
      </c>
      <c r="H9" s="7" t="s">
        <v>50</v>
      </c>
      <c r="I9" s="6" t="s">
        <v>28</v>
      </c>
      <c r="J9" s="6" t="s">
        <v>28</v>
      </c>
      <c r="K9" s="11" t="s">
        <v>33</v>
      </c>
      <c r="L9" s="7" t="s">
        <v>33</v>
      </c>
      <c r="M9" s="7"/>
      <c r="N9" s="6" t="s">
        <v>28</v>
      </c>
      <c r="O9" s="8" t="s">
        <v>51</v>
      </c>
      <c r="P9" s="8" t="s">
        <v>43</v>
      </c>
      <c r="Q9" s="8" t="s">
        <v>85</v>
      </c>
    </row>
    <row r="10" spans="1:17" s="13" customFormat="1" ht="60.75" x14ac:dyDescent="0.25">
      <c r="A10" s="6" t="s">
        <v>52</v>
      </c>
      <c r="B10" s="67" t="s">
        <v>53</v>
      </c>
      <c r="C10" s="10" t="s">
        <v>54</v>
      </c>
      <c r="D10" s="10" t="s">
        <v>38</v>
      </c>
      <c r="E10" s="7" t="s">
        <v>8</v>
      </c>
      <c r="F10" s="8" t="s">
        <v>55</v>
      </c>
      <c r="G10" s="9">
        <v>7899</v>
      </c>
      <c r="H10" s="8" t="s">
        <v>37</v>
      </c>
      <c r="I10" s="6" t="s">
        <v>28</v>
      </c>
      <c r="J10" s="6" t="s">
        <v>37</v>
      </c>
      <c r="K10" s="6" t="s">
        <v>33</v>
      </c>
      <c r="L10" s="7"/>
      <c r="M10" s="8" t="s">
        <v>56</v>
      </c>
      <c r="N10" s="6" t="s">
        <v>28</v>
      </c>
      <c r="O10" s="7"/>
      <c r="P10" s="7" t="s">
        <v>26</v>
      </c>
      <c r="Q10" s="7"/>
    </row>
    <row r="11" spans="1:17" s="13" customFormat="1" ht="60.75" x14ac:dyDescent="0.25">
      <c r="A11" s="6" t="s">
        <v>52</v>
      </c>
      <c r="B11" s="67"/>
      <c r="C11" s="10" t="s">
        <v>57</v>
      </c>
      <c r="D11" s="10" t="s">
        <v>38</v>
      </c>
      <c r="E11" s="7" t="s">
        <v>48</v>
      </c>
      <c r="F11" s="8" t="s">
        <v>58</v>
      </c>
      <c r="G11" s="9">
        <v>7314</v>
      </c>
      <c r="H11" s="8" t="s">
        <v>37</v>
      </c>
      <c r="I11" s="6" t="s">
        <v>28</v>
      </c>
      <c r="J11" s="6" t="s">
        <v>37</v>
      </c>
      <c r="K11" s="6" t="s">
        <v>28</v>
      </c>
      <c r="L11" s="7"/>
      <c r="M11" s="8" t="s">
        <v>56</v>
      </c>
      <c r="N11" s="6" t="s">
        <v>28</v>
      </c>
      <c r="O11" s="7" t="s">
        <v>59</v>
      </c>
      <c r="P11" s="8" t="s">
        <v>39</v>
      </c>
      <c r="Q11" s="7"/>
    </row>
    <row r="12" spans="1:17" s="13" customFormat="1" ht="60.75" x14ac:dyDescent="0.25">
      <c r="A12" s="6" t="s">
        <v>60</v>
      </c>
      <c r="B12" s="67" t="s">
        <v>61</v>
      </c>
      <c r="C12" s="6" t="s">
        <v>62</v>
      </c>
      <c r="D12" s="10" t="s">
        <v>38</v>
      </c>
      <c r="E12" s="10" t="s">
        <v>8</v>
      </c>
      <c r="F12" s="8" t="s">
        <v>63</v>
      </c>
      <c r="G12" s="9">
        <v>5865.7</v>
      </c>
      <c r="H12" s="7" t="s">
        <v>37</v>
      </c>
      <c r="I12" s="6" t="s">
        <v>28</v>
      </c>
      <c r="J12" s="9">
        <v>265</v>
      </c>
      <c r="K12" s="9">
        <v>112</v>
      </c>
      <c r="L12" s="7"/>
      <c r="M12" s="7"/>
      <c r="N12" s="6" t="s">
        <v>28</v>
      </c>
      <c r="O12" s="7" t="s">
        <v>64</v>
      </c>
      <c r="P12" s="7" t="s">
        <v>26</v>
      </c>
      <c r="Q12" s="7"/>
    </row>
    <row r="13" spans="1:17" s="13" customFormat="1" ht="60.75" x14ac:dyDescent="0.25">
      <c r="A13" s="6" t="s">
        <v>60</v>
      </c>
      <c r="B13" s="67"/>
      <c r="C13" s="10" t="s">
        <v>65</v>
      </c>
      <c r="D13" s="10" t="s">
        <v>38</v>
      </c>
      <c r="E13" s="10" t="s">
        <v>8</v>
      </c>
      <c r="F13" s="8" t="s">
        <v>63</v>
      </c>
      <c r="G13" s="9">
        <v>7402.5</v>
      </c>
      <c r="H13" s="7" t="s">
        <v>37</v>
      </c>
      <c r="I13" s="6" t="s">
        <v>28</v>
      </c>
      <c r="J13" s="9">
        <v>265</v>
      </c>
      <c r="K13" s="9">
        <v>112</v>
      </c>
      <c r="L13" s="7"/>
      <c r="M13" s="7"/>
      <c r="N13" s="6" t="s">
        <v>28</v>
      </c>
      <c r="O13" s="7" t="s">
        <v>64</v>
      </c>
      <c r="P13" s="7" t="s">
        <v>26</v>
      </c>
      <c r="Q13" s="7"/>
    </row>
    <row r="14" spans="1:17" s="13" customFormat="1" ht="60.75" x14ac:dyDescent="0.25">
      <c r="A14" s="6" t="s">
        <v>60</v>
      </c>
      <c r="B14" s="67"/>
      <c r="C14" s="10" t="s">
        <v>65</v>
      </c>
      <c r="D14" s="10" t="s">
        <v>38</v>
      </c>
      <c r="E14" s="10" t="s">
        <v>11</v>
      </c>
      <c r="F14" s="8" t="s">
        <v>63</v>
      </c>
      <c r="G14" s="9">
        <v>9330.44</v>
      </c>
      <c r="H14" s="7" t="s">
        <v>37</v>
      </c>
      <c r="I14" s="6" t="s">
        <v>28</v>
      </c>
      <c r="J14" s="9">
        <v>265</v>
      </c>
      <c r="K14" s="9">
        <v>112</v>
      </c>
      <c r="L14" s="7"/>
      <c r="M14" s="7"/>
      <c r="N14" s="6" t="s">
        <v>28</v>
      </c>
      <c r="O14" s="7" t="s">
        <v>64</v>
      </c>
      <c r="P14" s="7" t="s">
        <v>26</v>
      </c>
      <c r="Q14" s="7"/>
    </row>
    <row r="15" spans="1:17" s="13" customFormat="1" ht="60.75" x14ac:dyDescent="0.25">
      <c r="A15" s="6" t="s">
        <v>60</v>
      </c>
      <c r="B15" s="67"/>
      <c r="C15" s="10" t="s">
        <v>66</v>
      </c>
      <c r="D15" s="10" t="s">
        <v>38</v>
      </c>
      <c r="E15" s="10" t="s">
        <v>8</v>
      </c>
      <c r="F15" s="8" t="s">
        <v>63</v>
      </c>
      <c r="G15" s="9">
        <v>12962.6</v>
      </c>
      <c r="H15" s="7" t="s">
        <v>37</v>
      </c>
      <c r="I15" s="6" t="s">
        <v>28</v>
      </c>
      <c r="J15" s="9">
        <v>265</v>
      </c>
      <c r="K15" s="9">
        <v>112</v>
      </c>
      <c r="L15" s="7"/>
      <c r="M15" s="7"/>
      <c r="N15" s="6" t="s">
        <v>28</v>
      </c>
      <c r="O15" s="7" t="s">
        <v>64</v>
      </c>
      <c r="P15" s="7" t="s">
        <v>26</v>
      </c>
      <c r="Q15" s="7"/>
    </row>
    <row r="16" spans="1:17" s="13" customFormat="1" ht="132" customHeight="1" x14ac:dyDescent="0.25">
      <c r="A16" s="6" t="s">
        <v>68</v>
      </c>
      <c r="B16" s="14" t="s">
        <v>67</v>
      </c>
      <c r="C16" s="10" t="s">
        <v>69</v>
      </c>
      <c r="D16" s="10" t="s">
        <v>38</v>
      </c>
      <c r="E16" s="10"/>
      <c r="F16" s="8" t="s">
        <v>70</v>
      </c>
      <c r="G16" s="9">
        <v>3500</v>
      </c>
      <c r="H16" s="7" t="s">
        <v>71</v>
      </c>
      <c r="I16" s="6" t="s">
        <v>28</v>
      </c>
      <c r="J16" s="6" t="s">
        <v>28</v>
      </c>
      <c r="K16" s="6" t="s">
        <v>33</v>
      </c>
      <c r="L16" s="7"/>
      <c r="M16" s="8" t="s">
        <v>72</v>
      </c>
      <c r="N16" s="6" t="s">
        <v>28</v>
      </c>
      <c r="O16" s="8" t="s">
        <v>73</v>
      </c>
      <c r="P16" s="7" t="s">
        <v>26</v>
      </c>
      <c r="Q16" s="7"/>
    </row>
    <row r="17" spans="1:17" s="13" customFormat="1" ht="364.5" x14ac:dyDescent="0.25">
      <c r="A17" s="6" t="s">
        <v>75</v>
      </c>
      <c r="B17" s="14" t="s">
        <v>76</v>
      </c>
      <c r="C17" s="15" t="s">
        <v>77</v>
      </c>
      <c r="D17" s="15" t="s">
        <v>38</v>
      </c>
      <c r="E17" s="15" t="s">
        <v>86</v>
      </c>
      <c r="F17" s="8" t="s">
        <v>78</v>
      </c>
      <c r="G17" s="9">
        <v>15370.28</v>
      </c>
      <c r="H17" s="7" t="s">
        <v>37</v>
      </c>
      <c r="I17" s="6" t="s">
        <v>28</v>
      </c>
      <c r="J17" s="6">
        <v>1070.7</v>
      </c>
      <c r="K17" s="6" t="s">
        <v>28</v>
      </c>
      <c r="L17" s="7"/>
      <c r="M17" s="8" t="s">
        <v>79</v>
      </c>
      <c r="N17" s="6" t="s">
        <v>28</v>
      </c>
      <c r="O17" s="8" t="s">
        <v>80</v>
      </c>
      <c r="P17" s="7" t="s">
        <v>19</v>
      </c>
      <c r="Q17" s="7"/>
    </row>
    <row r="18" spans="1:17" s="13" customFormat="1" ht="101.25" x14ac:dyDescent="0.25">
      <c r="A18" s="6" t="s">
        <v>87</v>
      </c>
      <c r="B18" s="14" t="s">
        <v>88</v>
      </c>
      <c r="C18" s="16" t="s">
        <v>89</v>
      </c>
      <c r="D18" s="16" t="s">
        <v>38</v>
      </c>
      <c r="E18" s="16" t="s">
        <v>8</v>
      </c>
      <c r="F18" s="8" t="s">
        <v>90</v>
      </c>
      <c r="G18" s="9">
        <v>9617</v>
      </c>
      <c r="H18" s="7" t="s">
        <v>143</v>
      </c>
      <c r="I18" s="6" t="s">
        <v>28</v>
      </c>
      <c r="J18" s="6" t="s">
        <v>33</v>
      </c>
      <c r="K18" s="6" t="s">
        <v>33</v>
      </c>
      <c r="L18" s="7"/>
      <c r="M18" s="8" t="s">
        <v>91</v>
      </c>
      <c r="N18" s="6" t="s">
        <v>28</v>
      </c>
      <c r="O18" s="8" t="s">
        <v>92</v>
      </c>
      <c r="P18" s="7" t="s">
        <v>93</v>
      </c>
      <c r="Q18" s="7"/>
    </row>
    <row r="19" spans="1:17" s="13" customFormat="1" ht="101.25" x14ac:dyDescent="0.25">
      <c r="A19" s="6" t="s">
        <v>87</v>
      </c>
      <c r="B19" s="14" t="s">
        <v>88</v>
      </c>
      <c r="C19" s="20" t="s">
        <v>89</v>
      </c>
      <c r="D19" s="20" t="s">
        <v>38</v>
      </c>
      <c r="E19" s="20" t="s">
        <v>142</v>
      </c>
      <c r="F19" s="8" t="s">
        <v>90</v>
      </c>
      <c r="G19" s="9">
        <v>7857.84</v>
      </c>
      <c r="H19" s="7" t="s">
        <v>143</v>
      </c>
      <c r="I19" s="6" t="s">
        <v>28</v>
      </c>
      <c r="J19" s="6" t="s">
        <v>33</v>
      </c>
      <c r="K19" s="6" t="s">
        <v>33</v>
      </c>
      <c r="L19" s="7"/>
      <c r="M19" s="8" t="s">
        <v>91</v>
      </c>
      <c r="N19" s="6" t="s">
        <v>28</v>
      </c>
      <c r="O19" s="8" t="s">
        <v>92</v>
      </c>
      <c r="P19" s="7" t="s">
        <v>93</v>
      </c>
      <c r="Q19" s="7"/>
    </row>
    <row r="20" spans="1:17" s="13" customFormat="1" ht="81" x14ac:dyDescent="0.25">
      <c r="A20" s="6" t="s">
        <v>95</v>
      </c>
      <c r="B20" s="14" t="s">
        <v>96</v>
      </c>
      <c r="C20" s="18" t="s">
        <v>66</v>
      </c>
      <c r="D20" s="17" t="s">
        <v>38</v>
      </c>
      <c r="E20" s="17" t="s">
        <v>8</v>
      </c>
      <c r="F20" s="8" t="s">
        <v>97</v>
      </c>
      <c r="G20" s="9">
        <v>7095.6</v>
      </c>
      <c r="H20" s="6" t="s">
        <v>28</v>
      </c>
      <c r="I20" s="6" t="s">
        <v>28</v>
      </c>
      <c r="J20" s="6" t="s">
        <v>28</v>
      </c>
      <c r="K20" s="6" t="s">
        <v>33</v>
      </c>
      <c r="L20" s="7"/>
      <c r="M20" s="8"/>
      <c r="N20" s="6"/>
      <c r="O20" s="8"/>
      <c r="P20" s="7"/>
      <c r="Q20" s="7"/>
    </row>
    <row r="21" spans="1:17" s="13" customFormat="1" ht="90.75" customHeight="1" x14ac:dyDescent="0.25">
      <c r="A21" s="6" t="s">
        <v>148</v>
      </c>
      <c r="B21" s="14" t="s">
        <v>149</v>
      </c>
      <c r="C21" s="27" t="s">
        <v>148</v>
      </c>
      <c r="D21" s="27" t="s">
        <v>38</v>
      </c>
      <c r="E21" s="27" t="s">
        <v>8</v>
      </c>
      <c r="F21" s="8" t="s">
        <v>168</v>
      </c>
      <c r="G21" s="9">
        <v>6800</v>
      </c>
      <c r="H21" s="6" t="s">
        <v>28</v>
      </c>
      <c r="I21" s="6" t="s">
        <v>28</v>
      </c>
      <c r="J21" s="6" t="s">
        <v>28</v>
      </c>
      <c r="K21" s="6" t="s">
        <v>150</v>
      </c>
      <c r="L21" s="7"/>
      <c r="M21" s="8" t="s">
        <v>151</v>
      </c>
      <c r="N21" s="6" t="s">
        <v>28</v>
      </c>
      <c r="O21" s="8" t="s">
        <v>152</v>
      </c>
      <c r="P21" s="8" t="s">
        <v>153</v>
      </c>
      <c r="Q21" s="7"/>
    </row>
    <row r="22" spans="1:17" s="13" customFormat="1" ht="90.75" customHeight="1" x14ac:dyDescent="0.25">
      <c r="A22" s="6" t="s">
        <v>154</v>
      </c>
      <c r="B22" s="68" t="s">
        <v>155</v>
      </c>
      <c r="C22" s="28" t="s">
        <v>69</v>
      </c>
      <c r="D22" s="28" t="s">
        <v>38</v>
      </c>
      <c r="E22" s="28" t="s">
        <v>8</v>
      </c>
      <c r="F22" s="8" t="s">
        <v>70</v>
      </c>
      <c r="G22" s="9">
        <v>3190</v>
      </c>
      <c r="H22" s="6" t="s">
        <v>71</v>
      </c>
      <c r="I22" s="6" t="s">
        <v>28</v>
      </c>
      <c r="J22" s="6" t="s">
        <v>28</v>
      </c>
      <c r="K22" s="6" t="s">
        <v>150</v>
      </c>
      <c r="L22" s="7"/>
      <c r="M22" s="8" t="s">
        <v>156</v>
      </c>
      <c r="N22" s="6" t="s">
        <v>28</v>
      </c>
      <c r="O22" s="8" t="s">
        <v>157</v>
      </c>
      <c r="P22" s="8" t="s">
        <v>158</v>
      </c>
      <c r="Q22" s="7"/>
    </row>
    <row r="23" spans="1:17" s="13" customFormat="1" ht="90.75" customHeight="1" x14ac:dyDescent="0.25">
      <c r="A23" s="6" t="s">
        <v>154</v>
      </c>
      <c r="B23" s="69"/>
      <c r="C23" s="29" t="s">
        <v>69</v>
      </c>
      <c r="D23" s="29" t="s">
        <v>38</v>
      </c>
      <c r="E23" s="29" t="s">
        <v>8</v>
      </c>
      <c r="F23" s="8" t="s">
        <v>159</v>
      </c>
      <c r="G23" s="9">
        <v>3600</v>
      </c>
      <c r="H23" s="6" t="s">
        <v>71</v>
      </c>
      <c r="I23" s="6" t="s">
        <v>28</v>
      </c>
      <c r="J23" s="6" t="s">
        <v>28</v>
      </c>
      <c r="K23" s="6" t="s">
        <v>150</v>
      </c>
      <c r="L23" s="7"/>
      <c r="M23" s="8" t="s">
        <v>156</v>
      </c>
      <c r="N23" s="6" t="s">
        <v>28</v>
      </c>
      <c r="O23" s="8" t="s">
        <v>157</v>
      </c>
      <c r="P23" s="8" t="s">
        <v>158</v>
      </c>
      <c r="Q23" s="7"/>
    </row>
    <row r="24" spans="1:17" s="13" customFormat="1" ht="90.75" customHeight="1" x14ac:dyDescent="0.25">
      <c r="A24" s="6" t="s">
        <v>165</v>
      </c>
      <c r="B24" s="30" t="s">
        <v>166</v>
      </c>
      <c r="C24" s="30" t="s">
        <v>69</v>
      </c>
      <c r="D24" s="30" t="s">
        <v>38</v>
      </c>
      <c r="E24" s="30" t="s">
        <v>86</v>
      </c>
      <c r="F24" s="8" t="s">
        <v>169</v>
      </c>
      <c r="G24" s="9">
        <v>8820.9</v>
      </c>
      <c r="H24" s="6" t="s">
        <v>167</v>
      </c>
      <c r="I24" s="6" t="s">
        <v>28</v>
      </c>
      <c r="J24" s="6" t="s">
        <v>28</v>
      </c>
      <c r="K24" s="6" t="s">
        <v>150</v>
      </c>
      <c r="L24" s="7"/>
      <c r="M24" s="8" t="s">
        <v>156</v>
      </c>
      <c r="N24" s="6" t="s">
        <v>28</v>
      </c>
      <c r="O24" s="8" t="s">
        <v>170</v>
      </c>
      <c r="P24" s="8" t="s">
        <v>158</v>
      </c>
      <c r="Q24" s="7"/>
    </row>
    <row r="29" spans="1:17" x14ac:dyDescent="0.25">
      <c r="E29" s="2" t="s">
        <v>74</v>
      </c>
    </row>
  </sheetData>
  <autoFilter ref="A1:Q24"/>
  <mergeCells count="4">
    <mergeCell ref="B2:B4"/>
    <mergeCell ref="B10:B11"/>
    <mergeCell ref="B12:B15"/>
    <mergeCell ref="B22:B23"/>
  </mergeCells>
  <hyperlinks>
    <hyperlink ref="B24" r:id="rId1"/>
  </hyperlinks>
  <printOptions horizontalCentered="1"/>
  <pageMargins left="0.51181102362204722" right="0.51181102362204722" top="0.78740157480314965" bottom="0.78740157480314965" header="0.31496062992125984" footer="0.31496062992125984"/>
  <pageSetup paperSize="9" scale="3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22"/>
  <sheetViews>
    <sheetView workbookViewId="0">
      <selection activeCell="G25" sqref="G25"/>
    </sheetView>
  </sheetViews>
  <sheetFormatPr defaultRowHeight="15" x14ac:dyDescent="0.25"/>
  <cols>
    <col min="1" max="1" width="4.125" style="39" customWidth="1"/>
    <col min="2" max="5" width="5.875" style="39" customWidth="1"/>
    <col min="6" max="6" width="11" style="39" bestFit="1" customWidth="1"/>
    <col min="7" max="30" width="4.125" style="39" customWidth="1"/>
    <col min="31" max="31" width="9" style="40"/>
    <col min="32" max="32" width="9" style="41"/>
    <col min="33" max="16384" width="9" style="39"/>
  </cols>
  <sheetData>
    <row r="2" spans="1:33" ht="15.75" thickBot="1" x14ac:dyDescent="0.3"/>
    <row r="3" spans="1:33" s="44" customFormat="1" x14ac:dyDescent="0.25">
      <c r="A3" s="42"/>
      <c r="B3" s="80" t="s">
        <v>186</v>
      </c>
      <c r="C3" s="80"/>
      <c r="D3" s="80" t="s">
        <v>187</v>
      </c>
      <c r="E3" s="80"/>
      <c r="F3" s="43"/>
      <c r="G3" s="80" t="s">
        <v>188</v>
      </c>
      <c r="H3" s="80"/>
      <c r="I3" s="80" t="s">
        <v>189</v>
      </c>
      <c r="J3" s="80"/>
      <c r="K3" s="80"/>
      <c r="L3" s="80"/>
      <c r="M3" s="80"/>
      <c r="N3" s="80" t="s">
        <v>190</v>
      </c>
      <c r="O3" s="80"/>
      <c r="P3" s="80"/>
      <c r="Q3" s="80"/>
      <c r="R3" s="80" t="s">
        <v>191</v>
      </c>
      <c r="S3" s="80"/>
      <c r="T3" s="80"/>
      <c r="U3" s="80"/>
      <c r="V3" s="80" t="s">
        <v>192</v>
      </c>
      <c r="W3" s="80"/>
      <c r="X3" s="80"/>
      <c r="Y3" s="80"/>
      <c r="Z3" s="80"/>
      <c r="AA3" s="80" t="s">
        <v>193</v>
      </c>
      <c r="AB3" s="80"/>
      <c r="AC3" s="80"/>
      <c r="AD3" s="80"/>
      <c r="AE3" s="78" t="s">
        <v>194</v>
      </c>
      <c r="AF3" s="78"/>
      <c r="AG3" s="82" t="s">
        <v>195</v>
      </c>
    </row>
    <row r="4" spans="1:33" ht="15.75" thickBot="1" x14ac:dyDescent="0.3">
      <c r="A4" s="45"/>
      <c r="B4" s="46"/>
      <c r="C4" s="46"/>
      <c r="D4" s="46"/>
      <c r="E4" s="46"/>
      <c r="F4" s="46"/>
      <c r="G4" s="47">
        <v>20</v>
      </c>
      <c r="H4" s="47">
        <v>27</v>
      </c>
      <c r="I4" s="48">
        <v>3</v>
      </c>
      <c r="J4" s="48">
        <f>I4+7</f>
        <v>10</v>
      </c>
      <c r="K4" s="48">
        <f>J4+7</f>
        <v>17</v>
      </c>
      <c r="L4" s="48">
        <f>K4+7</f>
        <v>24</v>
      </c>
      <c r="M4" s="48">
        <f>L4+7</f>
        <v>31</v>
      </c>
      <c r="N4" s="47">
        <v>7</v>
      </c>
      <c r="O4" s="47">
        <f>N4+7</f>
        <v>14</v>
      </c>
      <c r="P4" s="48">
        <f>O4+7</f>
        <v>21</v>
      </c>
      <c r="Q4" s="48">
        <f>P4+7</f>
        <v>28</v>
      </c>
      <c r="R4" s="48">
        <v>5</v>
      </c>
      <c r="S4" s="48">
        <f>R4+7</f>
        <v>12</v>
      </c>
      <c r="T4" s="48">
        <f>S4+7</f>
        <v>19</v>
      </c>
      <c r="U4" s="48">
        <f>T4+7</f>
        <v>26</v>
      </c>
      <c r="V4" s="48">
        <v>2</v>
      </c>
      <c r="W4" s="48">
        <f>V4+7</f>
        <v>9</v>
      </c>
      <c r="X4" s="47">
        <f>W4+7</f>
        <v>16</v>
      </c>
      <c r="Y4" s="47">
        <f>X4+7</f>
        <v>23</v>
      </c>
      <c r="Z4" s="47">
        <f>Y4+7</f>
        <v>30</v>
      </c>
      <c r="AA4" s="47">
        <v>7</v>
      </c>
      <c r="AB4" s="47">
        <f>AA4+7</f>
        <v>14</v>
      </c>
      <c r="AC4" s="47">
        <f>AB4+7</f>
        <v>21</v>
      </c>
      <c r="AD4" s="47">
        <f>AC4+7</f>
        <v>28</v>
      </c>
      <c r="AE4" s="81"/>
      <c r="AF4" s="81"/>
      <c r="AG4" s="83"/>
    </row>
    <row r="5" spans="1:33" s="54" customFormat="1" x14ac:dyDescent="0.25">
      <c r="A5" s="74">
        <v>1</v>
      </c>
      <c r="B5" s="76" t="s">
        <v>196</v>
      </c>
      <c r="C5" s="76" t="s">
        <v>197</v>
      </c>
      <c r="D5" s="76"/>
      <c r="E5" s="76" t="s">
        <v>196</v>
      </c>
      <c r="F5" s="49" t="s">
        <v>198</v>
      </c>
      <c r="G5" s="50"/>
      <c r="H5" s="50"/>
      <c r="I5" s="51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3">
        <v>1433</v>
      </c>
      <c r="AF5" s="78">
        <f>SUM(AE5:AE6)</f>
        <v>2636</v>
      </c>
      <c r="AG5" s="70">
        <f>AF5*2.4</f>
        <v>6326.4</v>
      </c>
    </row>
    <row r="6" spans="1:33" s="54" customFormat="1" ht="15.75" thickBot="1" x14ac:dyDescent="0.3">
      <c r="A6" s="75"/>
      <c r="B6" s="77"/>
      <c r="C6" s="77"/>
      <c r="D6" s="77"/>
      <c r="E6" s="77"/>
      <c r="F6" s="55" t="s">
        <v>199</v>
      </c>
      <c r="G6" s="56"/>
      <c r="H6" s="56"/>
      <c r="I6" s="57">
        <v>1</v>
      </c>
      <c r="J6" s="58">
        <v>2</v>
      </c>
      <c r="K6" s="58">
        <v>3</v>
      </c>
      <c r="L6" s="58">
        <v>4</v>
      </c>
      <c r="M6" s="58">
        <v>5</v>
      </c>
      <c r="N6" s="58">
        <v>6</v>
      </c>
      <c r="O6" s="58">
        <v>7</v>
      </c>
      <c r="P6" s="58">
        <v>8</v>
      </c>
      <c r="Q6" s="58">
        <v>9</v>
      </c>
      <c r="R6" s="58">
        <v>10</v>
      </c>
      <c r="S6" s="58">
        <v>11</v>
      </c>
      <c r="T6" s="58">
        <v>12</v>
      </c>
      <c r="U6" s="59"/>
      <c r="V6" s="59"/>
      <c r="W6" s="59"/>
      <c r="X6" s="59"/>
      <c r="Y6" s="59"/>
      <c r="Z6" s="59"/>
      <c r="AA6" s="60"/>
      <c r="AB6" s="60"/>
      <c r="AC6" s="60"/>
      <c r="AD6" s="60"/>
      <c r="AE6" s="61">
        <v>1203</v>
      </c>
      <c r="AF6" s="79"/>
      <c r="AG6" s="71"/>
    </row>
    <row r="7" spans="1:33" s="54" customFormat="1" ht="15.75" thickBot="1" x14ac:dyDescent="0.3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62"/>
    </row>
    <row r="8" spans="1:33" s="54" customFormat="1" x14ac:dyDescent="0.25">
      <c r="A8" s="74">
        <v>2</v>
      </c>
      <c r="B8" s="76" t="s">
        <v>196</v>
      </c>
      <c r="C8" s="76" t="s">
        <v>197</v>
      </c>
      <c r="D8" s="76"/>
      <c r="E8" s="76" t="s">
        <v>196</v>
      </c>
      <c r="F8" s="49" t="s">
        <v>200</v>
      </c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0"/>
      <c r="Y8" s="50"/>
      <c r="Z8" s="52"/>
      <c r="AA8" s="52"/>
      <c r="AB8" s="52"/>
      <c r="AC8" s="52"/>
      <c r="AD8" s="52"/>
      <c r="AE8" s="53">
        <v>1191</v>
      </c>
      <c r="AF8" s="78">
        <f>SUM(AE8:AE9)</f>
        <v>2382</v>
      </c>
      <c r="AG8" s="70">
        <f>AF8*2.4</f>
        <v>5716.8</v>
      </c>
    </row>
    <row r="9" spans="1:33" s="54" customFormat="1" ht="15.75" thickBot="1" x14ac:dyDescent="0.3">
      <c r="A9" s="75"/>
      <c r="B9" s="77"/>
      <c r="C9" s="77"/>
      <c r="D9" s="77"/>
      <c r="E9" s="77"/>
      <c r="F9" s="55" t="s">
        <v>201</v>
      </c>
      <c r="G9" s="60"/>
      <c r="H9" s="60"/>
      <c r="I9" s="60"/>
      <c r="J9" s="60"/>
      <c r="K9" s="60"/>
      <c r="L9" s="57">
        <v>1</v>
      </c>
      <c r="M9" s="58">
        <v>2</v>
      </c>
      <c r="N9" s="58">
        <v>3</v>
      </c>
      <c r="O9" s="58">
        <v>4</v>
      </c>
      <c r="P9" s="58">
        <v>5</v>
      </c>
      <c r="Q9" s="58">
        <v>6</v>
      </c>
      <c r="R9" s="58">
        <v>7</v>
      </c>
      <c r="S9" s="58">
        <v>8</v>
      </c>
      <c r="T9" s="58">
        <v>9</v>
      </c>
      <c r="U9" s="58">
        <v>10</v>
      </c>
      <c r="V9" s="58">
        <v>11</v>
      </c>
      <c r="W9" s="58">
        <v>12</v>
      </c>
      <c r="X9" s="56"/>
      <c r="Y9" s="56"/>
      <c r="Z9" s="60"/>
      <c r="AA9" s="60"/>
      <c r="AB9" s="60"/>
      <c r="AC9" s="60"/>
      <c r="AD9" s="60"/>
      <c r="AE9" s="61">
        <v>1191</v>
      </c>
      <c r="AF9" s="79"/>
      <c r="AG9" s="71"/>
    </row>
    <row r="10" spans="1:33" s="54" customFormat="1" ht="15.75" thickBot="1" x14ac:dyDescent="0.3">
      <c r="A10" s="72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63"/>
    </row>
    <row r="11" spans="1:33" s="54" customFormat="1" x14ac:dyDescent="0.25">
      <c r="A11" s="74">
        <v>3</v>
      </c>
      <c r="B11" s="76" t="s">
        <v>196</v>
      </c>
      <c r="C11" s="76" t="s">
        <v>202</v>
      </c>
      <c r="D11" s="76" t="s">
        <v>197</v>
      </c>
      <c r="E11" s="76" t="s">
        <v>196</v>
      </c>
      <c r="F11" s="49" t="s">
        <v>198</v>
      </c>
      <c r="G11" s="50"/>
      <c r="H11" s="50"/>
      <c r="I11" s="51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3">
        <v>1450</v>
      </c>
      <c r="AF11" s="78">
        <f>SUM(AE11:AE12)</f>
        <v>2679</v>
      </c>
      <c r="AG11" s="70">
        <f>AF11*2.4</f>
        <v>6429.5999999999995</v>
      </c>
    </row>
    <row r="12" spans="1:33" s="54" customFormat="1" ht="15.75" thickBot="1" x14ac:dyDescent="0.3">
      <c r="A12" s="75"/>
      <c r="B12" s="77"/>
      <c r="C12" s="77"/>
      <c r="D12" s="77"/>
      <c r="E12" s="77"/>
      <c r="F12" s="55" t="s">
        <v>199</v>
      </c>
      <c r="G12" s="56"/>
      <c r="H12" s="56"/>
      <c r="I12" s="57">
        <v>1</v>
      </c>
      <c r="J12" s="58">
        <v>2</v>
      </c>
      <c r="K12" s="58">
        <v>3</v>
      </c>
      <c r="L12" s="58">
        <v>4</v>
      </c>
      <c r="M12" s="58">
        <v>5</v>
      </c>
      <c r="N12" s="58">
        <v>6</v>
      </c>
      <c r="O12" s="58">
        <v>7</v>
      </c>
      <c r="P12" s="58">
        <v>8</v>
      </c>
      <c r="Q12" s="58">
        <v>9</v>
      </c>
      <c r="R12" s="58">
        <v>10</v>
      </c>
      <c r="S12" s="58">
        <v>11</v>
      </c>
      <c r="T12" s="58">
        <v>12</v>
      </c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1">
        <v>1229</v>
      </c>
      <c r="AF12" s="79"/>
      <c r="AG12" s="71"/>
    </row>
    <row r="13" spans="1:33" s="54" customFormat="1" ht="15.75" thickBot="1" x14ac:dyDescent="0.3">
      <c r="A13" s="72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63"/>
    </row>
    <row r="14" spans="1:33" s="54" customFormat="1" x14ac:dyDescent="0.25">
      <c r="A14" s="74">
        <v>4</v>
      </c>
      <c r="B14" s="76" t="s">
        <v>196</v>
      </c>
      <c r="C14" s="76" t="s">
        <v>197</v>
      </c>
      <c r="D14" s="76" t="s">
        <v>202</v>
      </c>
      <c r="E14" s="76" t="s">
        <v>196</v>
      </c>
      <c r="F14" s="49" t="s">
        <v>200</v>
      </c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0"/>
      <c r="Y14" s="50"/>
      <c r="Z14" s="52"/>
      <c r="AA14" s="52"/>
      <c r="AB14" s="52"/>
      <c r="AC14" s="52"/>
      <c r="AD14" s="52"/>
      <c r="AE14" s="53">
        <v>1041</v>
      </c>
      <c r="AF14" s="78">
        <f>SUM(AE14:AE15)</f>
        <v>2192</v>
      </c>
      <c r="AG14" s="70">
        <f>AF14*2.4</f>
        <v>5260.8</v>
      </c>
    </row>
    <row r="15" spans="1:33" s="54" customFormat="1" ht="15.75" thickBot="1" x14ac:dyDescent="0.3">
      <c r="A15" s="75"/>
      <c r="B15" s="77"/>
      <c r="C15" s="77"/>
      <c r="D15" s="77"/>
      <c r="E15" s="77"/>
      <c r="F15" s="55" t="s">
        <v>201</v>
      </c>
      <c r="G15" s="60"/>
      <c r="H15" s="60"/>
      <c r="I15" s="60"/>
      <c r="J15" s="60"/>
      <c r="K15" s="60"/>
      <c r="L15" s="57">
        <v>1</v>
      </c>
      <c r="M15" s="58">
        <v>2</v>
      </c>
      <c r="N15" s="58">
        <v>3</v>
      </c>
      <c r="O15" s="58">
        <v>4</v>
      </c>
      <c r="P15" s="58">
        <v>5</v>
      </c>
      <c r="Q15" s="58">
        <v>6</v>
      </c>
      <c r="R15" s="58">
        <v>7</v>
      </c>
      <c r="S15" s="58">
        <v>8</v>
      </c>
      <c r="T15" s="58">
        <v>9</v>
      </c>
      <c r="U15" s="58">
        <v>10</v>
      </c>
      <c r="V15" s="58">
        <v>11</v>
      </c>
      <c r="W15" s="58">
        <v>12</v>
      </c>
      <c r="X15" s="56"/>
      <c r="Y15" s="56"/>
      <c r="Z15" s="60"/>
      <c r="AA15" s="60"/>
      <c r="AB15" s="60"/>
      <c r="AC15" s="60"/>
      <c r="AD15" s="60"/>
      <c r="AE15" s="61">
        <v>1151</v>
      </c>
      <c r="AF15" s="79"/>
      <c r="AG15" s="71"/>
    </row>
    <row r="16" spans="1:33" ht="15.75" thickBot="1" x14ac:dyDescent="0.3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64"/>
    </row>
    <row r="17" spans="1:33" s="54" customFormat="1" x14ac:dyDescent="0.25">
      <c r="A17" s="74">
        <v>5</v>
      </c>
      <c r="B17" s="76" t="s">
        <v>196</v>
      </c>
      <c r="C17" s="76" t="s">
        <v>197</v>
      </c>
      <c r="D17" s="76"/>
      <c r="E17" s="76" t="s">
        <v>196</v>
      </c>
      <c r="F17" s="49" t="s">
        <v>203</v>
      </c>
      <c r="G17" s="51"/>
      <c r="H17" s="51"/>
      <c r="I17" s="51"/>
      <c r="J17" s="51"/>
      <c r="K17" s="51"/>
      <c r="L17" s="51"/>
      <c r="M17" s="51"/>
      <c r="N17" s="50"/>
      <c r="O17" s="50"/>
      <c r="P17" s="51"/>
      <c r="Q17" s="51"/>
      <c r="R17" s="51"/>
      <c r="S17" s="51"/>
      <c r="T17" s="51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3">
        <v>1126</v>
      </c>
      <c r="AF17" s="78">
        <f>SUM(AE17:AE18)</f>
        <v>2287</v>
      </c>
      <c r="AG17" s="70">
        <f>AF17*2.4</f>
        <v>5488.8</v>
      </c>
    </row>
    <row r="18" spans="1:33" s="54" customFormat="1" ht="15.75" thickBot="1" x14ac:dyDescent="0.3">
      <c r="A18" s="75"/>
      <c r="B18" s="77"/>
      <c r="C18" s="77"/>
      <c r="D18" s="77"/>
      <c r="E18" s="77"/>
      <c r="F18" s="55" t="s">
        <v>204</v>
      </c>
      <c r="G18" s="59"/>
      <c r="H18" s="59"/>
      <c r="I18" s="65"/>
      <c r="J18" s="59"/>
      <c r="K18" s="59"/>
      <c r="L18" s="59"/>
      <c r="M18" s="59"/>
      <c r="N18" s="56"/>
      <c r="O18" s="56"/>
      <c r="P18" s="57">
        <v>1</v>
      </c>
      <c r="Q18" s="58">
        <v>2</v>
      </c>
      <c r="R18" s="58">
        <v>3</v>
      </c>
      <c r="S18" s="58">
        <v>4</v>
      </c>
      <c r="T18" s="58">
        <v>5</v>
      </c>
      <c r="U18" s="58">
        <v>6</v>
      </c>
      <c r="V18" s="58">
        <v>7</v>
      </c>
      <c r="W18" s="58">
        <v>8</v>
      </c>
      <c r="X18" s="58">
        <v>9</v>
      </c>
      <c r="Y18" s="58">
        <v>10</v>
      </c>
      <c r="Z18" s="58">
        <v>11</v>
      </c>
      <c r="AA18" s="58">
        <v>12</v>
      </c>
      <c r="AB18" s="60"/>
      <c r="AC18" s="60"/>
      <c r="AD18" s="60"/>
      <c r="AE18" s="61">
        <v>1161</v>
      </c>
      <c r="AF18" s="79"/>
      <c r="AG18" s="71"/>
    </row>
    <row r="19" spans="1:33" ht="15.75" thickBot="1" x14ac:dyDescent="0.3">
      <c r="A19" s="72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64"/>
    </row>
    <row r="20" spans="1:33" s="54" customFormat="1" x14ac:dyDescent="0.25">
      <c r="A20" s="74">
        <v>6</v>
      </c>
      <c r="B20" s="76" t="s">
        <v>196</v>
      </c>
      <c r="C20" s="76" t="s">
        <v>202</v>
      </c>
      <c r="D20" s="76" t="s">
        <v>197</v>
      </c>
      <c r="E20" s="76" t="s">
        <v>196</v>
      </c>
      <c r="F20" s="49" t="s">
        <v>203</v>
      </c>
      <c r="G20" s="51"/>
      <c r="H20" s="51"/>
      <c r="I20" s="51"/>
      <c r="J20" s="51"/>
      <c r="K20" s="51"/>
      <c r="L20" s="51"/>
      <c r="M20" s="51"/>
      <c r="N20" s="50"/>
      <c r="O20" s="50"/>
      <c r="P20" s="51"/>
      <c r="Q20" s="51"/>
      <c r="R20" s="51"/>
      <c r="S20" s="51"/>
      <c r="T20" s="51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3">
        <v>1229</v>
      </c>
      <c r="AF20" s="78">
        <f>SUM(AE20:AE21)</f>
        <v>2458</v>
      </c>
      <c r="AG20" s="70">
        <f>AF20*2.4</f>
        <v>5899.2</v>
      </c>
    </row>
    <row r="21" spans="1:33" s="54" customFormat="1" ht="15.75" thickBot="1" x14ac:dyDescent="0.3">
      <c r="A21" s="75"/>
      <c r="B21" s="77"/>
      <c r="C21" s="77"/>
      <c r="D21" s="77"/>
      <c r="E21" s="77"/>
      <c r="F21" s="55" t="s">
        <v>204</v>
      </c>
      <c r="G21" s="59"/>
      <c r="H21" s="59"/>
      <c r="I21" s="65"/>
      <c r="J21" s="59"/>
      <c r="K21" s="59"/>
      <c r="L21" s="59"/>
      <c r="M21" s="59"/>
      <c r="N21" s="56"/>
      <c r="O21" s="56"/>
      <c r="P21" s="57">
        <v>1</v>
      </c>
      <c r="Q21" s="58">
        <v>2</v>
      </c>
      <c r="R21" s="58">
        <v>3</v>
      </c>
      <c r="S21" s="58">
        <v>4</v>
      </c>
      <c r="T21" s="58">
        <v>5</v>
      </c>
      <c r="U21" s="58">
        <v>6</v>
      </c>
      <c r="V21" s="58">
        <v>7</v>
      </c>
      <c r="W21" s="58">
        <v>8</v>
      </c>
      <c r="X21" s="58">
        <v>9</v>
      </c>
      <c r="Y21" s="58">
        <v>10</v>
      </c>
      <c r="Z21" s="58">
        <v>11</v>
      </c>
      <c r="AA21" s="58">
        <v>12</v>
      </c>
      <c r="AB21" s="60"/>
      <c r="AC21" s="60"/>
      <c r="AD21" s="60"/>
      <c r="AE21" s="61">
        <v>1229</v>
      </c>
      <c r="AF21" s="79"/>
      <c r="AG21" s="71"/>
    </row>
    <row r="22" spans="1:33" x14ac:dyDescent="0.25">
      <c r="AG22" s="66"/>
    </row>
  </sheetData>
  <mergeCells count="54">
    <mergeCell ref="V3:Z3"/>
    <mergeCell ref="AA3:AD3"/>
    <mergeCell ref="AE3:AF4"/>
    <mergeCell ref="AG3:AG4"/>
    <mergeCell ref="A5:A6"/>
    <mergeCell ref="B5:B6"/>
    <mergeCell ref="C5:D6"/>
    <mergeCell ref="E5:E6"/>
    <mergeCell ref="AF5:AF6"/>
    <mergeCell ref="AG5:AG6"/>
    <mergeCell ref="B3:C3"/>
    <mergeCell ref="D3:E3"/>
    <mergeCell ref="G3:H3"/>
    <mergeCell ref="I3:M3"/>
    <mergeCell ref="N3:Q3"/>
    <mergeCell ref="R3:U3"/>
    <mergeCell ref="A7:AF7"/>
    <mergeCell ref="A8:A9"/>
    <mergeCell ref="B8:B9"/>
    <mergeCell ref="C8:D9"/>
    <mergeCell ref="E8:E9"/>
    <mergeCell ref="AF8:AF9"/>
    <mergeCell ref="AG8:AG9"/>
    <mergeCell ref="A10:AF10"/>
    <mergeCell ref="A11:A12"/>
    <mergeCell ref="B11:B12"/>
    <mergeCell ref="C11:C12"/>
    <mergeCell ref="D11:D12"/>
    <mergeCell ref="E11:E12"/>
    <mergeCell ref="AF11:AF12"/>
    <mergeCell ref="AG11:AG12"/>
    <mergeCell ref="A13:AF13"/>
    <mergeCell ref="A14:A15"/>
    <mergeCell ref="B14:B15"/>
    <mergeCell ref="C14:C15"/>
    <mergeCell ref="D14:D15"/>
    <mergeCell ref="E14:E15"/>
    <mergeCell ref="AF14:AF15"/>
    <mergeCell ref="AG14:AG15"/>
    <mergeCell ref="A16:AF16"/>
    <mergeCell ref="A17:A18"/>
    <mergeCell ref="B17:B18"/>
    <mergeCell ref="C17:D18"/>
    <mergeCell ref="E17:E18"/>
    <mergeCell ref="AF17:AF18"/>
    <mergeCell ref="AG17:AG18"/>
    <mergeCell ref="AG20:AG21"/>
    <mergeCell ref="A19:AF19"/>
    <mergeCell ref="A20:A21"/>
    <mergeCell ref="B20:B21"/>
    <mergeCell ref="C20:C21"/>
    <mergeCell ref="D20:D21"/>
    <mergeCell ref="E20:E21"/>
    <mergeCell ref="AF20:AF21"/>
  </mergeCells>
  <printOptions gridLines="1"/>
  <pageMargins left="0.51181102362204722" right="0.51181102362204722" top="0.78740157480314965" bottom="0.78740157480314965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A2" sqref="A2:B2"/>
    </sheetView>
  </sheetViews>
  <sheetFormatPr defaultRowHeight="15.75" x14ac:dyDescent="0.25"/>
  <cols>
    <col min="1" max="1" width="21.125" customWidth="1"/>
    <col min="2" max="2" width="21.25" customWidth="1"/>
  </cols>
  <sheetData>
    <row r="1" spans="1:2" ht="21" x14ac:dyDescent="0.35">
      <c r="A1" s="85" t="s">
        <v>123</v>
      </c>
      <c r="B1" s="85"/>
    </row>
    <row r="2" spans="1:2" x14ac:dyDescent="0.25">
      <c r="A2" s="86" t="s">
        <v>98</v>
      </c>
      <c r="B2" s="87"/>
    </row>
    <row r="3" spans="1:2" ht="25.5" x14ac:dyDescent="0.25">
      <c r="A3" s="22" t="s">
        <v>99</v>
      </c>
      <c r="B3" s="21" t="s">
        <v>100</v>
      </c>
    </row>
    <row r="4" spans="1:2" x14ac:dyDescent="0.25">
      <c r="A4" s="22" t="s">
        <v>101</v>
      </c>
      <c r="B4" s="21" t="s">
        <v>102</v>
      </c>
    </row>
    <row r="5" spans="1:2" x14ac:dyDescent="0.25">
      <c r="A5" s="22" t="s">
        <v>103</v>
      </c>
      <c r="B5" s="21" t="s">
        <v>104</v>
      </c>
    </row>
    <row r="6" spans="1:2" x14ac:dyDescent="0.25">
      <c r="A6" s="86" t="s">
        <v>105</v>
      </c>
      <c r="B6" s="87"/>
    </row>
    <row r="7" spans="1:2" x14ac:dyDescent="0.25">
      <c r="A7" s="22" t="s">
        <v>106</v>
      </c>
      <c r="B7" s="21" t="s">
        <v>107</v>
      </c>
    </row>
    <row r="8" spans="1:2" x14ac:dyDescent="0.25">
      <c r="A8" s="84" t="s">
        <v>108</v>
      </c>
      <c r="B8" s="84"/>
    </row>
    <row r="9" spans="1:2" ht="25.5" x14ac:dyDescent="0.25">
      <c r="A9" s="22" t="s">
        <v>109</v>
      </c>
      <c r="B9" s="21" t="s">
        <v>110</v>
      </c>
    </row>
    <row r="10" spans="1:2" x14ac:dyDescent="0.25">
      <c r="A10" s="22" t="s">
        <v>111</v>
      </c>
      <c r="B10" s="21" t="s">
        <v>112</v>
      </c>
    </row>
    <row r="11" spans="1:2" x14ac:dyDescent="0.25">
      <c r="A11" s="84" t="s">
        <v>113</v>
      </c>
      <c r="B11" s="84"/>
    </row>
    <row r="12" spans="1:2" x14ac:dyDescent="0.25">
      <c r="A12" s="22" t="s">
        <v>114</v>
      </c>
      <c r="B12" s="21" t="s">
        <v>115</v>
      </c>
    </row>
    <row r="13" spans="1:2" x14ac:dyDescent="0.25">
      <c r="A13" s="22" t="s">
        <v>116</v>
      </c>
      <c r="B13" s="21" t="s">
        <v>117</v>
      </c>
    </row>
    <row r="14" spans="1:2" x14ac:dyDescent="0.25">
      <c r="A14" s="84" t="s">
        <v>118</v>
      </c>
      <c r="B14" s="84"/>
    </row>
    <row r="15" spans="1:2" ht="25.5" x14ac:dyDescent="0.25">
      <c r="A15" s="22" t="s">
        <v>119</v>
      </c>
      <c r="B15" s="21" t="s">
        <v>120</v>
      </c>
    </row>
    <row r="16" spans="1:2" ht="25.5" x14ac:dyDescent="0.25">
      <c r="A16" s="22" t="s">
        <v>121</v>
      </c>
      <c r="B16" s="21" t="s">
        <v>122</v>
      </c>
    </row>
  </sheetData>
  <mergeCells count="6">
    <mergeCell ref="A14:B14"/>
    <mergeCell ref="A1:B1"/>
    <mergeCell ref="A2:B2"/>
    <mergeCell ref="A6:B6"/>
    <mergeCell ref="A8:B8"/>
    <mergeCell ref="A11:B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1"/>
  <sheetViews>
    <sheetView workbookViewId="0">
      <selection activeCell="A23" sqref="A23"/>
    </sheetView>
  </sheetViews>
  <sheetFormatPr defaultRowHeight="15.75" x14ac:dyDescent="0.25"/>
  <cols>
    <col min="1" max="1" width="21.625" bestFit="1" customWidth="1"/>
    <col min="2" max="2" width="23" bestFit="1" customWidth="1"/>
  </cols>
  <sheetData>
    <row r="2" spans="1:2" x14ac:dyDescent="0.25">
      <c r="A2" s="24" t="s">
        <v>139</v>
      </c>
      <c r="B2" s="25" t="s">
        <v>140</v>
      </c>
    </row>
    <row r="3" spans="1:2" x14ac:dyDescent="0.25">
      <c r="A3" s="23" t="s">
        <v>124</v>
      </c>
      <c r="B3" s="23" t="s">
        <v>128</v>
      </c>
    </row>
    <row r="4" spans="1:2" x14ac:dyDescent="0.25">
      <c r="A4" s="23" t="s">
        <v>125</v>
      </c>
      <c r="B4" s="23" t="s">
        <v>129</v>
      </c>
    </row>
    <row r="5" spans="1:2" x14ac:dyDescent="0.25">
      <c r="A5" s="23" t="s">
        <v>126</v>
      </c>
      <c r="B5" s="23" t="s">
        <v>130</v>
      </c>
    </row>
    <row r="6" spans="1:2" x14ac:dyDescent="0.25">
      <c r="A6" s="23" t="s">
        <v>127</v>
      </c>
      <c r="B6" s="23" t="s">
        <v>131</v>
      </c>
    </row>
    <row r="7" spans="1:2" x14ac:dyDescent="0.25">
      <c r="A7" s="23" t="s">
        <v>132</v>
      </c>
      <c r="B7" s="23" t="s">
        <v>129</v>
      </c>
    </row>
    <row r="8" spans="1:2" x14ac:dyDescent="0.25">
      <c r="A8" s="23" t="s">
        <v>133</v>
      </c>
      <c r="B8" s="23" t="s">
        <v>129</v>
      </c>
    </row>
    <row r="9" spans="1:2" x14ac:dyDescent="0.25">
      <c r="A9" s="23" t="s">
        <v>134</v>
      </c>
      <c r="B9" s="23" t="s">
        <v>129</v>
      </c>
    </row>
    <row r="10" spans="1:2" x14ac:dyDescent="0.25">
      <c r="A10" s="23" t="s">
        <v>135</v>
      </c>
      <c r="B10" s="23" t="s">
        <v>136</v>
      </c>
    </row>
    <row r="11" spans="1:2" x14ac:dyDescent="0.25">
      <c r="A11" s="23" t="s">
        <v>137</v>
      </c>
      <c r="B11" s="23" t="s">
        <v>138</v>
      </c>
    </row>
    <row r="12" spans="1:2" x14ac:dyDescent="0.25">
      <c r="A12" s="23" t="s">
        <v>141</v>
      </c>
      <c r="B12" s="23" t="s">
        <v>129</v>
      </c>
    </row>
    <row r="17" spans="1:1" x14ac:dyDescent="0.25">
      <c r="A17" s="31" t="s">
        <v>160</v>
      </c>
    </row>
    <row r="18" spans="1:1" x14ac:dyDescent="0.25">
      <c r="A18" s="32" t="s">
        <v>161</v>
      </c>
    </row>
    <row r="19" spans="1:1" x14ac:dyDescent="0.25">
      <c r="A19" s="33" t="s">
        <v>162</v>
      </c>
    </row>
    <row r="20" spans="1:1" x14ac:dyDescent="0.25">
      <c r="A20" s="33" t="s">
        <v>163</v>
      </c>
    </row>
    <row r="21" spans="1:1" x14ac:dyDescent="0.25">
      <c r="A21" s="33" t="s">
        <v>164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0"/>
  <sheetViews>
    <sheetView workbookViewId="0">
      <selection activeCell="C21" sqref="C21"/>
    </sheetView>
  </sheetViews>
  <sheetFormatPr defaultRowHeight="15.75" x14ac:dyDescent="0.25"/>
  <cols>
    <col min="2" max="2" width="64.75" bestFit="1" customWidth="1"/>
    <col min="3" max="3" width="31.375" customWidth="1"/>
  </cols>
  <sheetData>
    <row r="1" spans="2:4" x14ac:dyDescent="0.25">
      <c r="B1" t="s">
        <v>183</v>
      </c>
    </row>
    <row r="3" spans="2:4" x14ac:dyDescent="0.25">
      <c r="B3" t="s">
        <v>171</v>
      </c>
    </row>
    <row r="4" spans="2:4" ht="33" customHeight="1" x14ac:dyDescent="0.25">
      <c r="B4" s="35" t="s">
        <v>173</v>
      </c>
      <c r="C4" s="36" t="s">
        <v>172</v>
      </c>
      <c r="D4" s="34" t="s">
        <v>177</v>
      </c>
    </row>
    <row r="5" spans="2:4" ht="29.25" x14ac:dyDescent="0.25">
      <c r="B5" s="38" t="s">
        <v>174</v>
      </c>
      <c r="C5" s="37" t="s">
        <v>175</v>
      </c>
      <c r="D5" s="34" t="s">
        <v>176</v>
      </c>
    </row>
    <row r="6" spans="2:4" x14ac:dyDescent="0.25">
      <c r="B6" s="35" t="s">
        <v>178</v>
      </c>
    </row>
    <row r="7" spans="2:4" x14ac:dyDescent="0.25">
      <c r="B7" s="35" t="s">
        <v>179</v>
      </c>
    </row>
    <row r="8" spans="2:4" x14ac:dyDescent="0.25">
      <c r="B8" s="35" t="s">
        <v>180</v>
      </c>
    </row>
    <row r="9" spans="2:4" x14ac:dyDescent="0.25">
      <c r="B9" s="35" t="s">
        <v>181</v>
      </c>
    </row>
    <row r="10" spans="2:4" x14ac:dyDescent="0.25">
      <c r="B10" s="35" t="s">
        <v>182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"/>
  <sheetViews>
    <sheetView workbookViewId="0">
      <selection activeCell="C11" sqref="C11"/>
    </sheetView>
  </sheetViews>
  <sheetFormatPr defaultRowHeight="15.75" x14ac:dyDescent="0.25"/>
  <sheetData>
    <row r="2" spans="2:2" x14ac:dyDescent="0.25">
      <c r="B2" t="s">
        <v>184</v>
      </c>
    </row>
    <row r="3" spans="2:2" x14ac:dyDescent="0.25">
      <c r="B3" t="s">
        <v>185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</vt:i4>
      </vt:variant>
    </vt:vector>
  </HeadingPairs>
  <TitlesOfParts>
    <vt:vector size="8" baseType="lpstr">
      <vt:lpstr>Agencias e Escolas</vt:lpstr>
      <vt:lpstr>Passagens</vt:lpstr>
      <vt:lpstr>Custos </vt:lpstr>
      <vt:lpstr>Lugares</vt:lpstr>
      <vt:lpstr>Londres</vt:lpstr>
      <vt:lpstr>Paris</vt:lpstr>
      <vt:lpstr>'Agencias e Escolas'!Area_de_impressao</vt:lpstr>
      <vt:lpstr>Passagens!Area_de_impressao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Thabata Regina Nixta</dc:creator>
  <cp:lastModifiedBy>Thabata Regina Nixta</cp:lastModifiedBy>
  <cp:lastPrinted>2014-01-17T16:10:55Z</cp:lastPrinted>
  <dcterms:created xsi:type="dcterms:W3CDTF">2014-01-16T10:46:39Z</dcterms:created>
  <dcterms:modified xsi:type="dcterms:W3CDTF">2014-03-05T12:19:30Z</dcterms:modified>
</cp:coreProperties>
</file>