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Nifty" sheetId="1" r:id="rId1"/>
  </sheets>
  <definedNames/>
  <calcPr fullCalcOnLoad="1"/>
</workbook>
</file>

<file path=xl/comments1.xml><?xml version="1.0" encoding="utf-8"?>
<comments xmlns="http://schemas.openxmlformats.org/spreadsheetml/2006/main">
  <authors>
    <author>Yogesh Radke</author>
  </authors>
  <commentList>
    <comment ref="A1" authorId="0">
      <text>
        <r>
          <rPr>
            <b/>
            <sz val="8"/>
            <rFont val="Tahoma"/>
            <family val="0"/>
          </rPr>
          <t>The Stock wts are based on 13th Aug closing prices. The actual wts will have to be recalculated on 21st Sept closing prices which would slightly differ.</t>
        </r>
      </text>
    </comment>
  </commentList>
</comments>
</file>

<file path=xl/sharedStrings.xml><?xml version="1.0" encoding="utf-8"?>
<sst xmlns="http://schemas.openxmlformats.org/spreadsheetml/2006/main" count="112" uniqueCount="111">
  <si>
    <t>SYMBOL</t>
  </si>
  <si>
    <t>ISSUE_CAP</t>
  </si>
  <si>
    <t>CLOSE_PRIC</t>
  </si>
  <si>
    <t>MKT_CAP</t>
  </si>
  <si>
    <t>S&amp;P CNX Nifty Sec.</t>
  </si>
  <si>
    <t>ABB</t>
  </si>
  <si>
    <t>ABB LTD.</t>
  </si>
  <si>
    <t>ACC</t>
  </si>
  <si>
    <t>ACC LIMITED</t>
  </si>
  <si>
    <t>AMBUJACEM</t>
  </si>
  <si>
    <t>AMBUJA CEMENTS LTD</t>
  </si>
  <si>
    <t>BAJAJAUTO</t>
  </si>
  <si>
    <t>BAJAJ AUTO LTD</t>
  </si>
  <si>
    <t>BHARTIARTL</t>
  </si>
  <si>
    <t>BHARTI AIRTEL LIMITED</t>
  </si>
  <si>
    <t>BHEL</t>
  </si>
  <si>
    <t>BPCL</t>
  </si>
  <si>
    <t>BHARAT PETROLEUM CORP  LT</t>
  </si>
  <si>
    <t>CIPLA</t>
  </si>
  <si>
    <t>CIPLA LTD</t>
  </si>
  <si>
    <t>DABUR</t>
  </si>
  <si>
    <t>DABUR INDIA LTD</t>
  </si>
  <si>
    <t>DRREDDY</t>
  </si>
  <si>
    <t>DR. REDDY'S LABORATORIES</t>
  </si>
  <si>
    <t>GAIL</t>
  </si>
  <si>
    <t>GAIL (INDIA) LTD</t>
  </si>
  <si>
    <t>GLAXO</t>
  </si>
  <si>
    <t>GLAXOSMITHKLINE PHARMA LT</t>
  </si>
  <si>
    <t>GRASIM</t>
  </si>
  <si>
    <t>GRASIM INDUSTRIES LTD</t>
  </si>
  <si>
    <t>HCLTECH</t>
  </si>
  <si>
    <t>HCL TECHNOLOGIES LTD</t>
  </si>
  <si>
    <t>HDFC</t>
  </si>
  <si>
    <t>HDFC LTD</t>
  </si>
  <si>
    <t>HDFCBANK</t>
  </si>
  <si>
    <t>HDFC BANK LTD</t>
  </si>
  <si>
    <t>HEROHONDA</t>
  </si>
  <si>
    <t>HERO HONDA MOTORS LTD</t>
  </si>
  <si>
    <t>HINDALC0</t>
  </si>
  <si>
    <t>HINDALCO  INDUSTRIES  LTD</t>
  </si>
  <si>
    <t>HINDPETRO</t>
  </si>
  <si>
    <t>HINDUSTAN PETROLEUM CORP</t>
  </si>
  <si>
    <t>HINDUNILVR</t>
  </si>
  <si>
    <t>HINDUSTAN UNILEVER LTD.</t>
  </si>
  <si>
    <t>ICICIBANK</t>
  </si>
  <si>
    <t>ICICI BANK LTD.</t>
  </si>
  <si>
    <t>INFOSYSTCH</t>
  </si>
  <si>
    <t>INFOSYS TECHNOLOGIES LTD</t>
  </si>
  <si>
    <t>IPCL</t>
  </si>
  <si>
    <t>INDIAN PETROCHEMICALS COR</t>
  </si>
  <si>
    <t>ITC</t>
  </si>
  <si>
    <t>ITC LTD</t>
  </si>
  <si>
    <t>LT</t>
  </si>
  <si>
    <t>LARSEN &amp; TOUBRO LTD.</t>
  </si>
  <si>
    <t>M&amp;M</t>
  </si>
  <si>
    <t>MAHINDRA &amp; MAHINDRA LTD</t>
  </si>
  <si>
    <t>MARUTI</t>
  </si>
  <si>
    <t>MARUTI UDYOG LIMITED</t>
  </si>
  <si>
    <t>MTNL</t>
  </si>
  <si>
    <t>MAHANAGAR TELEPHONE NIGAM</t>
  </si>
  <si>
    <t>NATIONALUM</t>
  </si>
  <si>
    <t>NATIONAL ALUMINIUM CO LTD</t>
  </si>
  <si>
    <t>ONGC</t>
  </si>
  <si>
    <t>OIL AND NATURAL GAS CORP.</t>
  </si>
  <si>
    <t>PNB</t>
  </si>
  <si>
    <t>PUNJAB NATIONAL BANK</t>
  </si>
  <si>
    <t>RANBAXY</t>
  </si>
  <si>
    <t>RANBAXY LABS LTD</t>
  </si>
  <si>
    <t>RCOM</t>
  </si>
  <si>
    <t>RELIANCE COMMUNICATIONS L</t>
  </si>
  <si>
    <t>REL</t>
  </si>
  <si>
    <t>RELIANCE ENERGY LTD</t>
  </si>
  <si>
    <t>RELIANCE</t>
  </si>
  <si>
    <t>RELIANCE INDUSTRIES LTD</t>
  </si>
  <si>
    <t>RPL</t>
  </si>
  <si>
    <t>RELIANCE PETROLEUM LTD.</t>
  </si>
  <si>
    <t>SAIL</t>
  </si>
  <si>
    <t>STEEL AUTHORITY OF INDIA</t>
  </si>
  <si>
    <t>SATYAMCOMP</t>
  </si>
  <si>
    <t>SATYAM COMPUTER SERVICES</t>
  </si>
  <si>
    <t>SBIN</t>
  </si>
  <si>
    <t>STATE BANK OF INDIA</t>
  </si>
  <si>
    <t>SIEMENS</t>
  </si>
  <si>
    <t>SIEMENS LTD</t>
  </si>
  <si>
    <t>STER</t>
  </si>
  <si>
    <t>STERLITE INDS (IND) LTD</t>
  </si>
  <si>
    <t>SUNPHARMA</t>
  </si>
  <si>
    <t>SUN PHARMACEUTICALS IND.</t>
  </si>
  <si>
    <t>SUZLON</t>
  </si>
  <si>
    <t>SUZLON ENERGY LIMITED</t>
  </si>
  <si>
    <t>TATAMOTORS</t>
  </si>
  <si>
    <t>TATA MOTORS LIMITED</t>
  </si>
  <si>
    <t>TATAPOWER</t>
  </si>
  <si>
    <t>TATA POWER CO LTD</t>
  </si>
  <si>
    <t>TATASTEEL</t>
  </si>
  <si>
    <t>TATA STEEL LIMITED</t>
  </si>
  <si>
    <t>TCS</t>
  </si>
  <si>
    <t>TATA CONSULTANCY SERV LT</t>
  </si>
  <si>
    <t>VSNL</t>
  </si>
  <si>
    <t>VIDESH SANCHAR NIGAM LTD</t>
  </si>
  <si>
    <t>WIPRO</t>
  </si>
  <si>
    <t>WIPRO LTD</t>
  </si>
  <si>
    <t>ZEEL</t>
  </si>
  <si>
    <t>ZEE ENTERTAINMENT ENT LTD</t>
  </si>
  <si>
    <t>NTPC</t>
  </si>
  <si>
    <t>NTPC LTD</t>
  </si>
  <si>
    <t>Total with Dabar</t>
  </si>
  <si>
    <t>Total with NTPC</t>
  </si>
  <si>
    <t>Current Wts in %</t>
  </si>
  <si>
    <t>Expected Wts in %</t>
  </si>
  <si>
    <t>Nifty Index Constituents Wts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</si>
</sst>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.5"/>
      <name val="HelveticaNeue-Light"/>
      <family val="1"/>
    </font>
    <font>
      <b/>
      <sz val="10"/>
      <color indexed="16"/>
      <name val="HelveticaNeue-Light"/>
      <family val="1"/>
    </font>
    <font>
      <sz val="8.5"/>
      <color indexed="16"/>
      <name val="HelveticaNeue-Light"/>
      <family val="1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165" fontId="2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165" fontId="2" fillId="3" borderId="0" xfId="15" applyNumberFormat="1" applyFont="1" applyFill="1" applyAlignment="1">
      <alignment/>
    </xf>
    <xf numFmtId="43" fontId="2" fillId="3" borderId="0" xfId="15" applyFont="1" applyFill="1" applyAlignment="1">
      <alignment/>
    </xf>
    <xf numFmtId="0" fontId="2" fillId="4" borderId="0" xfId="0" applyFont="1" applyFill="1" applyAlignment="1">
      <alignment/>
    </xf>
    <xf numFmtId="165" fontId="2" fillId="4" borderId="0" xfId="15" applyNumberFormat="1" applyFont="1" applyFill="1" applyAlignment="1">
      <alignment/>
    </xf>
    <xf numFmtId="43" fontId="2" fillId="4" borderId="0" xfId="15" applyFont="1" applyFill="1" applyAlignment="1">
      <alignment/>
    </xf>
    <xf numFmtId="0" fontId="2" fillId="0" borderId="1" xfId="0" applyFont="1" applyBorder="1" applyAlignment="1">
      <alignment/>
    </xf>
    <xf numFmtId="165" fontId="2" fillId="0" borderId="1" xfId="15" applyNumberFormat="1" applyFont="1" applyBorder="1" applyAlignment="1">
      <alignment/>
    </xf>
    <xf numFmtId="43" fontId="2" fillId="0" borderId="1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14.421875" style="0" bestFit="1" customWidth="1"/>
    <col min="2" max="2" width="32.00390625" style="0" bestFit="1" customWidth="1"/>
    <col min="3" max="3" width="11.421875" style="0" hidden="1" customWidth="1"/>
    <col min="4" max="4" width="12.57421875" style="0" hidden="1" customWidth="1"/>
    <col min="5" max="5" width="15.7109375" style="0" hidden="1" customWidth="1"/>
    <col min="6" max="6" width="12.421875" style="0" bestFit="1" customWidth="1"/>
    <col min="7" max="7" width="14.00390625" style="0" bestFit="1" customWidth="1"/>
  </cols>
  <sheetData>
    <row r="1" spans="1:7" ht="12.75">
      <c r="A1" s="3" t="s">
        <v>110</v>
      </c>
      <c r="B1" s="3"/>
      <c r="C1" s="3"/>
      <c r="D1" s="3"/>
      <c r="E1" s="3"/>
      <c r="F1" s="3"/>
      <c r="G1" s="3"/>
    </row>
    <row r="2" spans="1:7" ht="12.75">
      <c r="A2" s="4" t="s">
        <v>0</v>
      </c>
      <c r="B2" s="4" t="s">
        <v>4</v>
      </c>
      <c r="C2" s="4" t="s">
        <v>1</v>
      </c>
      <c r="D2" s="4" t="s">
        <v>2</v>
      </c>
      <c r="E2" s="4" t="s">
        <v>3</v>
      </c>
      <c r="F2" s="4" t="s">
        <v>108</v>
      </c>
      <c r="G2" s="4" t="s">
        <v>109</v>
      </c>
    </row>
    <row r="3" spans="1:7" ht="12.75">
      <c r="A3" s="7" t="s">
        <v>20</v>
      </c>
      <c r="B3" s="7" t="s">
        <v>21</v>
      </c>
      <c r="C3" s="7">
        <v>863898761</v>
      </c>
      <c r="D3" s="7">
        <v>104</v>
      </c>
      <c r="E3" s="8">
        <v>89845471144</v>
      </c>
      <c r="F3" s="9">
        <f>E3/$E$54*100</f>
        <v>0.3936644859976521</v>
      </c>
      <c r="G3" s="9">
        <v>0</v>
      </c>
    </row>
    <row r="4" spans="1:7" ht="12.75">
      <c r="A4" s="10" t="s">
        <v>104</v>
      </c>
      <c r="B4" s="10" t="s">
        <v>105</v>
      </c>
      <c r="C4" s="10">
        <v>8245464400</v>
      </c>
      <c r="D4" s="10">
        <v>167.75</v>
      </c>
      <c r="E4" s="11">
        <f>C4*D4</f>
        <v>1383176653100</v>
      </c>
      <c r="F4" s="12">
        <v>0</v>
      </c>
      <c r="G4" s="12">
        <f>E4/$E$55*100</f>
        <v>5.735470344708911</v>
      </c>
    </row>
    <row r="5" spans="1:7" ht="12.75">
      <c r="A5" s="1" t="s">
        <v>5</v>
      </c>
      <c r="B5" s="1" t="s">
        <v>6</v>
      </c>
      <c r="C5" s="1">
        <v>211908375</v>
      </c>
      <c r="D5" s="1">
        <v>1100.25</v>
      </c>
      <c r="E5" s="5">
        <v>233152189593.75</v>
      </c>
      <c r="F5" s="2">
        <f>E5/$E$54*100</f>
        <v>1.0215733270355292</v>
      </c>
      <c r="G5" s="2">
        <f aca="true" t="shared" si="0" ref="G5:G53">E5/$E$55*100</f>
        <v>0.9667871896347168</v>
      </c>
    </row>
    <row r="6" spans="1:7" ht="12.75">
      <c r="A6" s="1" t="s">
        <v>7</v>
      </c>
      <c r="B6" s="1" t="s">
        <v>8</v>
      </c>
      <c r="C6" s="1">
        <v>187396028</v>
      </c>
      <c r="D6" s="1">
        <v>1011.2</v>
      </c>
      <c r="E6" s="5">
        <v>189494863513.6</v>
      </c>
      <c r="F6" s="2">
        <f>E6/$E$54*100</f>
        <v>0.8302855680362058</v>
      </c>
      <c r="G6" s="2">
        <f t="shared" si="0"/>
        <v>0.7857580358380585</v>
      </c>
    </row>
    <row r="7" spans="1:7" ht="12.75">
      <c r="A7" s="1" t="s">
        <v>9</v>
      </c>
      <c r="B7" s="1" t="s">
        <v>10</v>
      </c>
      <c r="C7" s="1">
        <v>1520909229</v>
      </c>
      <c r="D7" s="1">
        <v>129.9</v>
      </c>
      <c r="E7" s="5">
        <v>197566108847.1</v>
      </c>
      <c r="F7" s="2">
        <f>E7/$E$54*100</f>
        <v>0.8656503182580695</v>
      </c>
      <c r="G7" s="2">
        <f t="shared" si="0"/>
        <v>0.8192262035890164</v>
      </c>
    </row>
    <row r="8" spans="1:7" ht="12.75">
      <c r="A8" s="1" t="s">
        <v>11</v>
      </c>
      <c r="B8" s="1" t="s">
        <v>12</v>
      </c>
      <c r="C8" s="1">
        <v>101183510</v>
      </c>
      <c r="D8" s="1">
        <v>2380.9</v>
      </c>
      <c r="E8" s="5">
        <v>240907818959</v>
      </c>
      <c r="F8" s="2">
        <f>E8/$E$54*100</f>
        <v>1.0555551828684855</v>
      </c>
      <c r="G8" s="2">
        <f t="shared" si="0"/>
        <v>0.9989466264855709</v>
      </c>
    </row>
    <row r="9" spans="1:7" ht="12.75">
      <c r="A9" s="1" t="s">
        <v>13</v>
      </c>
      <c r="B9" s="1" t="s">
        <v>14</v>
      </c>
      <c r="C9" s="1">
        <v>1897148464</v>
      </c>
      <c r="D9" s="1">
        <v>851.6</v>
      </c>
      <c r="E9" s="5">
        <v>1615611631942.4</v>
      </c>
      <c r="F9" s="2">
        <f>E9/$E$54*100</f>
        <v>7.078920223380744</v>
      </c>
      <c r="G9" s="2">
        <f t="shared" si="0"/>
        <v>6.6992835534091935</v>
      </c>
    </row>
    <row r="10" spans="1:7" ht="12.75">
      <c r="A10" s="1" t="s">
        <v>15</v>
      </c>
      <c r="B10" s="1" t="s">
        <v>15</v>
      </c>
      <c r="C10" s="1">
        <v>489520000</v>
      </c>
      <c r="D10" s="1">
        <v>1710.95</v>
      </c>
      <c r="E10" s="5">
        <v>837544244000</v>
      </c>
      <c r="F10" s="2">
        <f>E10/$E$54*100</f>
        <v>3.669761203501359</v>
      </c>
      <c r="G10" s="2">
        <f t="shared" si="0"/>
        <v>3.472954928119618</v>
      </c>
    </row>
    <row r="11" spans="1:7" ht="12.75">
      <c r="A11" s="1" t="s">
        <v>16</v>
      </c>
      <c r="B11" s="1" t="s">
        <v>17</v>
      </c>
      <c r="C11" s="1">
        <v>361542124</v>
      </c>
      <c r="D11" s="1">
        <v>319.9</v>
      </c>
      <c r="E11" s="5">
        <v>115657325467.6</v>
      </c>
      <c r="F11" s="2">
        <f>E11/$E$54*100</f>
        <v>0.5067610086778033</v>
      </c>
      <c r="G11" s="2">
        <f t="shared" si="0"/>
        <v>0.47958383253582004</v>
      </c>
    </row>
    <row r="12" spans="1:7" ht="12.75">
      <c r="A12" s="1" t="s">
        <v>18</v>
      </c>
      <c r="B12" s="1" t="s">
        <v>19</v>
      </c>
      <c r="C12" s="1">
        <v>777291357</v>
      </c>
      <c r="D12" s="1">
        <v>190.75</v>
      </c>
      <c r="E12" s="5">
        <v>148268326347.75</v>
      </c>
      <c r="F12" s="2">
        <f>E12/$E$54*100</f>
        <v>0.6496484879896701</v>
      </c>
      <c r="G12" s="2">
        <f t="shared" si="0"/>
        <v>0.6148083738409241</v>
      </c>
    </row>
    <row r="13" spans="1:7" ht="12.75">
      <c r="A13" s="1" t="s">
        <v>22</v>
      </c>
      <c r="B13" s="1" t="s">
        <v>23</v>
      </c>
      <c r="C13" s="1">
        <v>168097442</v>
      </c>
      <c r="D13" s="1">
        <v>634.55</v>
      </c>
      <c r="E13" s="5">
        <v>106666231821.1</v>
      </c>
      <c r="F13" s="2">
        <f>E13/$E$54*100</f>
        <v>0.4673658759700759</v>
      </c>
      <c r="G13" s="2">
        <f t="shared" si="0"/>
        <v>0.44230142839718317</v>
      </c>
    </row>
    <row r="14" spans="1:7" ht="12.75">
      <c r="A14" s="1" t="s">
        <v>24</v>
      </c>
      <c r="B14" s="1" t="s">
        <v>25</v>
      </c>
      <c r="C14" s="1">
        <v>845651600</v>
      </c>
      <c r="D14" s="1">
        <v>315.15</v>
      </c>
      <c r="E14" s="5">
        <v>266507101740</v>
      </c>
      <c r="F14" s="2">
        <f>E14/$E$54*100</f>
        <v>1.1677203078277516</v>
      </c>
      <c r="G14" s="2">
        <f t="shared" si="0"/>
        <v>1.105096428036355</v>
      </c>
    </row>
    <row r="15" spans="1:7" ht="12.75">
      <c r="A15" s="1" t="s">
        <v>26</v>
      </c>
      <c r="B15" s="1" t="s">
        <v>27</v>
      </c>
      <c r="C15" s="1">
        <v>84703017</v>
      </c>
      <c r="D15" s="1">
        <v>1215.25</v>
      </c>
      <c r="E15" s="5">
        <v>102935341409.25</v>
      </c>
      <c r="F15" s="2">
        <f>E15/$E$54*100</f>
        <v>0.4510187074640472</v>
      </c>
      <c r="G15" s="2">
        <f t="shared" si="0"/>
        <v>0.4268309450944423</v>
      </c>
    </row>
    <row r="16" spans="1:7" ht="12.75">
      <c r="A16" s="1" t="s">
        <v>28</v>
      </c>
      <c r="B16" s="1" t="s">
        <v>29</v>
      </c>
      <c r="C16" s="1">
        <v>91673834</v>
      </c>
      <c r="D16" s="1">
        <v>2938.25</v>
      </c>
      <c r="E16" s="5">
        <v>269360642750.5</v>
      </c>
      <c r="F16" s="2">
        <f>E16/$E$54*100</f>
        <v>1.1802233059295846</v>
      </c>
      <c r="G16" s="2">
        <f t="shared" si="0"/>
        <v>1.1169289006322833</v>
      </c>
    </row>
    <row r="17" spans="1:7" ht="12.75">
      <c r="A17" s="1" t="s">
        <v>30</v>
      </c>
      <c r="B17" s="1" t="s">
        <v>31</v>
      </c>
      <c r="C17" s="1">
        <v>663683116</v>
      </c>
      <c r="D17" s="1">
        <v>317.45</v>
      </c>
      <c r="E17" s="5">
        <v>210686205174.2</v>
      </c>
      <c r="F17" s="2">
        <f>E17/$E$54*100</f>
        <v>0.9231369774194359</v>
      </c>
      <c r="G17" s="2">
        <f t="shared" si="0"/>
        <v>0.8736299004958106</v>
      </c>
    </row>
    <row r="18" spans="1:7" ht="12.75">
      <c r="A18" s="1" t="s">
        <v>32</v>
      </c>
      <c r="B18" s="1" t="s">
        <v>33</v>
      </c>
      <c r="C18" s="1">
        <v>268256677</v>
      </c>
      <c r="D18" s="1">
        <v>1983.3</v>
      </c>
      <c r="E18" s="5">
        <v>532033467494.1</v>
      </c>
      <c r="F18" s="2">
        <f>E18/$E$54*100</f>
        <v>2.331143449389104</v>
      </c>
      <c r="G18" s="2">
        <f t="shared" si="0"/>
        <v>2.2061261432992465</v>
      </c>
    </row>
    <row r="19" spans="1:7" ht="12.75">
      <c r="A19" s="1" t="s">
        <v>34</v>
      </c>
      <c r="B19" s="1" t="s">
        <v>35</v>
      </c>
      <c r="C19" s="1">
        <v>352970520</v>
      </c>
      <c r="D19" s="1">
        <v>1135.65</v>
      </c>
      <c r="E19" s="5">
        <v>400850971038</v>
      </c>
      <c r="F19" s="2">
        <f>E19/$E$54*100</f>
        <v>1.7563577714720697</v>
      </c>
      <c r="G19" s="2">
        <f t="shared" si="0"/>
        <v>1.662165748592926</v>
      </c>
    </row>
    <row r="20" spans="1:7" ht="12.75">
      <c r="A20" s="1" t="s">
        <v>36</v>
      </c>
      <c r="B20" s="1" t="s">
        <v>37</v>
      </c>
      <c r="C20" s="1">
        <v>199687500</v>
      </c>
      <c r="D20" s="1">
        <v>659.9</v>
      </c>
      <c r="E20" s="5">
        <v>131773781250</v>
      </c>
      <c r="F20" s="2">
        <f>E20/$E$54*100</f>
        <v>0.5773764353754246</v>
      </c>
      <c r="G20" s="2">
        <f t="shared" si="0"/>
        <v>0.546412211972821</v>
      </c>
    </row>
    <row r="21" spans="1:7" ht="12.75">
      <c r="A21" s="1" t="s">
        <v>38</v>
      </c>
      <c r="B21" s="1" t="s">
        <v>39</v>
      </c>
      <c r="C21" s="1">
        <v>1227184962</v>
      </c>
      <c r="D21" s="1">
        <v>152.4</v>
      </c>
      <c r="E21" s="5">
        <v>187022988208.8</v>
      </c>
      <c r="F21" s="2">
        <f>E21/$E$54*100</f>
        <v>0.8194548660662114</v>
      </c>
      <c r="G21" s="2">
        <f t="shared" si="0"/>
        <v>0.7755081755076919</v>
      </c>
    </row>
    <row r="22" spans="1:7" ht="12.75">
      <c r="A22" s="1" t="s">
        <v>40</v>
      </c>
      <c r="B22" s="1" t="s">
        <v>41</v>
      </c>
      <c r="C22" s="1">
        <v>339330000</v>
      </c>
      <c r="D22" s="1">
        <v>251.15</v>
      </c>
      <c r="E22" s="5">
        <v>85222729500</v>
      </c>
      <c r="F22" s="2">
        <f>E22/$E$54*100</f>
        <v>0.37340960625787645</v>
      </c>
      <c r="G22" s="2">
        <f t="shared" si="0"/>
        <v>0.3533839561612821</v>
      </c>
    </row>
    <row r="23" spans="1:7" ht="12.75">
      <c r="A23" s="1" t="s">
        <v>42</v>
      </c>
      <c r="B23" s="1" t="s">
        <v>43</v>
      </c>
      <c r="C23" s="1">
        <v>2207095279</v>
      </c>
      <c r="D23" s="1">
        <v>204.05</v>
      </c>
      <c r="E23" s="5">
        <v>450357791679.95</v>
      </c>
      <c r="F23" s="2">
        <f>E23/$E$54*100</f>
        <v>1.9732755176114942</v>
      </c>
      <c r="G23" s="2">
        <f t="shared" si="0"/>
        <v>1.8674503743971176</v>
      </c>
    </row>
    <row r="24" spans="1:7" ht="12.75">
      <c r="A24" s="1" t="s">
        <v>44</v>
      </c>
      <c r="B24" s="1" t="s">
        <v>45</v>
      </c>
      <c r="C24" s="1">
        <v>1075134481</v>
      </c>
      <c r="D24" s="1">
        <v>873.85</v>
      </c>
      <c r="E24" s="5">
        <v>939506266221.85</v>
      </c>
      <c r="F24" s="2">
        <f>E24/$E$54*100</f>
        <v>4.116515241942686</v>
      </c>
      <c r="G24" s="2">
        <f t="shared" si="0"/>
        <v>3.8957499148838224</v>
      </c>
    </row>
    <row r="25" spans="1:7" ht="12.75">
      <c r="A25" s="1" t="s">
        <v>46</v>
      </c>
      <c r="B25" s="1" t="s">
        <v>47</v>
      </c>
      <c r="C25" s="1">
        <v>571209862</v>
      </c>
      <c r="D25" s="1">
        <v>1949.9</v>
      </c>
      <c r="E25" s="5">
        <v>1113802109913.8</v>
      </c>
      <c r="F25" s="2">
        <f>E25/$E$54*100</f>
        <v>4.880205195869772</v>
      </c>
      <c r="G25" s="2">
        <f t="shared" si="0"/>
        <v>4.6184838046301</v>
      </c>
    </row>
    <row r="26" spans="1:7" ht="12.75">
      <c r="A26" s="1" t="s">
        <v>48</v>
      </c>
      <c r="B26" s="1" t="s">
        <v>49</v>
      </c>
      <c r="C26" s="1">
        <v>300702798</v>
      </c>
      <c r="D26" s="1">
        <v>361.3</v>
      </c>
      <c r="E26" s="5">
        <v>108643920917.4</v>
      </c>
      <c r="F26" s="2">
        <f>E26/$E$54*100</f>
        <v>0.47603126501690135</v>
      </c>
      <c r="G26" s="2">
        <f t="shared" si="0"/>
        <v>0.45050209975572625</v>
      </c>
    </row>
    <row r="27" spans="1:7" ht="12.75">
      <c r="A27" s="1" t="s">
        <v>50</v>
      </c>
      <c r="B27" s="1" t="s">
        <v>51</v>
      </c>
      <c r="C27" s="1">
        <v>3762222780</v>
      </c>
      <c r="D27" s="1">
        <v>164.8</v>
      </c>
      <c r="E27" s="5">
        <v>620014314144</v>
      </c>
      <c r="F27" s="2">
        <f>E27/$E$54*100</f>
        <v>2.7166379471424738</v>
      </c>
      <c r="G27" s="2">
        <f t="shared" si="0"/>
        <v>2.57094688816357</v>
      </c>
    </row>
    <row r="28" spans="1:7" ht="12.75">
      <c r="A28" s="1" t="s">
        <v>52</v>
      </c>
      <c r="B28" s="1" t="s">
        <v>53</v>
      </c>
      <c r="C28" s="1">
        <v>284178906</v>
      </c>
      <c r="D28" s="1">
        <v>2436.05</v>
      </c>
      <c r="E28" s="5">
        <v>692274023961.3</v>
      </c>
      <c r="F28" s="2">
        <f>E28/$E$54*100</f>
        <v>3.033249137015082</v>
      </c>
      <c r="G28" s="2">
        <f t="shared" si="0"/>
        <v>2.8705784803000753</v>
      </c>
    </row>
    <row r="29" spans="1:7" ht="12.75">
      <c r="A29" s="1" t="s">
        <v>54</v>
      </c>
      <c r="B29" s="1" t="s">
        <v>55</v>
      </c>
      <c r="C29" s="1">
        <v>245494781</v>
      </c>
      <c r="D29" s="1">
        <v>689.65</v>
      </c>
      <c r="E29" s="5">
        <v>169305475716.65</v>
      </c>
      <c r="F29" s="2">
        <f>E29/$E$54*100</f>
        <v>0.7418242925985694</v>
      </c>
      <c r="G29" s="2">
        <f t="shared" si="0"/>
        <v>0.7020408658527847</v>
      </c>
    </row>
    <row r="30" spans="1:7" ht="12.75">
      <c r="A30" s="1" t="s">
        <v>56</v>
      </c>
      <c r="B30" s="1" t="s">
        <v>57</v>
      </c>
      <c r="C30" s="1">
        <v>288910060</v>
      </c>
      <c r="D30" s="1">
        <v>832.7</v>
      </c>
      <c r="E30" s="5">
        <v>240575406962</v>
      </c>
      <c r="F30" s="2">
        <f>E30/$E$54*100</f>
        <v>1.0540986954543483</v>
      </c>
      <c r="G30" s="2">
        <f t="shared" si="0"/>
        <v>0.9975682492936584</v>
      </c>
    </row>
    <row r="31" spans="1:7" ht="12.75">
      <c r="A31" s="1" t="s">
        <v>58</v>
      </c>
      <c r="B31" s="1" t="s">
        <v>59</v>
      </c>
      <c r="C31" s="1">
        <v>630000000</v>
      </c>
      <c r="D31" s="1">
        <v>142.1</v>
      </c>
      <c r="E31" s="5">
        <v>89523000000</v>
      </c>
      <c r="F31" s="2">
        <f>E31/$E$54*100</f>
        <v>0.39225155515611443</v>
      </c>
      <c r="G31" s="2">
        <f t="shared" si="0"/>
        <v>0.3712154268354718</v>
      </c>
    </row>
    <row r="32" spans="1:7" ht="12.75">
      <c r="A32" s="1" t="s">
        <v>60</v>
      </c>
      <c r="B32" s="1" t="s">
        <v>61</v>
      </c>
      <c r="C32" s="1">
        <v>644309628</v>
      </c>
      <c r="D32" s="1">
        <v>256.35</v>
      </c>
      <c r="E32" s="5">
        <v>165168773137.8</v>
      </c>
      <c r="F32" s="2">
        <f>E32/$E$54*100</f>
        <v>0.7236990284790445</v>
      </c>
      <c r="G32" s="2">
        <f t="shared" si="0"/>
        <v>0.6848876447420176</v>
      </c>
    </row>
    <row r="33" spans="1:7" ht="12.75">
      <c r="A33" s="1" t="s">
        <v>62</v>
      </c>
      <c r="B33" s="1" t="s">
        <v>63</v>
      </c>
      <c r="C33" s="1">
        <v>2138872530</v>
      </c>
      <c r="D33" s="1">
        <v>843.05</v>
      </c>
      <c r="E33" s="5">
        <v>1803176486416.5</v>
      </c>
      <c r="F33" s="2">
        <f>E33/$E$54*100</f>
        <v>7.900749316017229</v>
      </c>
      <c r="G33" s="2">
        <f t="shared" si="0"/>
        <v>7.477038627668726</v>
      </c>
    </row>
    <row r="34" spans="1:7" ht="12.75">
      <c r="A34" s="1" t="s">
        <v>64</v>
      </c>
      <c r="B34" s="1" t="s">
        <v>65</v>
      </c>
      <c r="C34" s="1">
        <v>315302500</v>
      </c>
      <c r="D34" s="1">
        <v>501.5</v>
      </c>
      <c r="E34" s="5">
        <v>158124203750</v>
      </c>
      <c r="F34" s="2">
        <f>E34/$E$54*100</f>
        <v>0.6928327338087398</v>
      </c>
      <c r="G34" s="2">
        <f t="shared" si="0"/>
        <v>0.6556766840708574</v>
      </c>
    </row>
    <row r="35" spans="1:7" ht="12.75">
      <c r="A35" s="1" t="s">
        <v>66</v>
      </c>
      <c r="B35" s="1" t="s">
        <v>67</v>
      </c>
      <c r="C35" s="1">
        <v>372955863</v>
      </c>
      <c r="D35" s="1">
        <v>374.05</v>
      </c>
      <c r="E35" s="5">
        <v>139504140555.15</v>
      </c>
      <c r="F35" s="2">
        <f>E35/$E$54*100</f>
        <v>0.6112475685966149</v>
      </c>
      <c r="G35" s="2">
        <f t="shared" si="0"/>
        <v>0.5784668641745212</v>
      </c>
    </row>
    <row r="36" spans="1:7" ht="12.75">
      <c r="A36" s="1" t="s">
        <v>68</v>
      </c>
      <c r="B36" s="1" t="s">
        <v>69</v>
      </c>
      <c r="C36" s="1">
        <v>2044614990</v>
      </c>
      <c r="D36" s="1">
        <v>527.95</v>
      </c>
      <c r="E36" s="5">
        <v>1079454483970.5</v>
      </c>
      <c r="F36" s="2">
        <f>E36/$E$54*100</f>
        <v>4.729708567157822</v>
      </c>
      <c r="G36" s="2">
        <f t="shared" si="0"/>
        <v>4.476058186349577</v>
      </c>
    </row>
    <row r="37" spans="1:7" ht="12.75">
      <c r="A37" s="1" t="s">
        <v>70</v>
      </c>
      <c r="B37" s="1" t="s">
        <v>71</v>
      </c>
      <c r="C37" s="1">
        <v>228530308</v>
      </c>
      <c r="D37" s="1">
        <v>753.3</v>
      </c>
      <c r="E37" s="5">
        <v>172151881016.4</v>
      </c>
      <c r="F37" s="2">
        <f>E37/$E$54*100</f>
        <v>0.7542960250632047</v>
      </c>
      <c r="G37" s="2">
        <f t="shared" si="0"/>
        <v>0.7138437495619259</v>
      </c>
    </row>
    <row r="38" spans="1:7" ht="12.75">
      <c r="A38" s="1" t="s">
        <v>72</v>
      </c>
      <c r="B38" s="1" t="s">
        <v>73</v>
      </c>
      <c r="C38" s="1">
        <v>1393508041</v>
      </c>
      <c r="D38" s="1">
        <v>1829.2</v>
      </c>
      <c r="E38" s="5">
        <v>2549004908597.2</v>
      </c>
      <c r="F38" s="2">
        <f>E38/$E$54*100</f>
        <v>11.168650955596004</v>
      </c>
      <c r="G38" s="2">
        <f t="shared" si="0"/>
        <v>10.569685389795053</v>
      </c>
    </row>
    <row r="39" spans="1:7" ht="12.75">
      <c r="A39" s="1" t="s">
        <v>74</v>
      </c>
      <c r="B39" s="1" t="s">
        <v>75</v>
      </c>
      <c r="C39" s="1">
        <v>4500000000</v>
      </c>
      <c r="D39" s="1">
        <v>114.2</v>
      </c>
      <c r="E39" s="5">
        <v>513900000000</v>
      </c>
      <c r="F39" s="2">
        <f>E39/$E$54*100</f>
        <v>2.251690338736718</v>
      </c>
      <c r="G39" s="2">
        <f t="shared" si="0"/>
        <v>2.130934037629983</v>
      </c>
    </row>
    <row r="40" spans="1:7" ht="12.75">
      <c r="A40" s="1" t="s">
        <v>76</v>
      </c>
      <c r="B40" s="1" t="s">
        <v>77</v>
      </c>
      <c r="C40" s="1">
        <v>4130400545</v>
      </c>
      <c r="D40" s="1">
        <v>150.3</v>
      </c>
      <c r="E40" s="5">
        <v>620799201913.5</v>
      </c>
      <c r="F40" s="2">
        <f>E40/$E$54*100</f>
        <v>2.7200769901616915</v>
      </c>
      <c r="G40" s="2">
        <f t="shared" si="0"/>
        <v>2.574201498133889</v>
      </c>
    </row>
    <row r="41" spans="1:7" ht="12.75">
      <c r="A41" s="1" t="s">
        <v>78</v>
      </c>
      <c r="B41" s="1" t="s">
        <v>79</v>
      </c>
      <c r="C41" s="1">
        <v>667880355</v>
      </c>
      <c r="D41" s="1">
        <v>476.8</v>
      </c>
      <c r="E41" s="5">
        <v>318445353264</v>
      </c>
      <c r="F41" s="2">
        <f>E41/$E$54*100</f>
        <v>1.395291545748492</v>
      </c>
      <c r="G41" s="2">
        <f t="shared" si="0"/>
        <v>1.3204632076189178</v>
      </c>
    </row>
    <row r="42" spans="1:7" ht="12.75">
      <c r="A42" s="1" t="s">
        <v>80</v>
      </c>
      <c r="B42" s="1" t="s">
        <v>81</v>
      </c>
      <c r="C42" s="1">
        <v>526298878</v>
      </c>
      <c r="D42" s="1">
        <v>1613.05</v>
      </c>
      <c r="E42" s="5">
        <v>848946405157.9</v>
      </c>
      <c r="F42" s="2">
        <f>E42/$E$54*100</f>
        <v>3.7197206043964024</v>
      </c>
      <c r="G42" s="2">
        <f t="shared" si="0"/>
        <v>3.5202350474305963</v>
      </c>
    </row>
    <row r="43" spans="1:7" ht="12.75">
      <c r="A43" s="1" t="s">
        <v>82</v>
      </c>
      <c r="B43" s="1" t="s">
        <v>83</v>
      </c>
      <c r="C43" s="1">
        <v>168580100</v>
      </c>
      <c r="D43" s="1">
        <v>1224.85</v>
      </c>
      <c r="E43" s="5">
        <v>206485335485</v>
      </c>
      <c r="F43" s="2">
        <f>E43/$E$54*100</f>
        <v>0.9047305604249554</v>
      </c>
      <c r="G43" s="2">
        <f t="shared" si="0"/>
        <v>0.8562106045075553</v>
      </c>
    </row>
    <row r="44" spans="1:7" ht="12.75">
      <c r="A44" s="1" t="s">
        <v>84</v>
      </c>
      <c r="B44" s="1" t="s">
        <v>85</v>
      </c>
      <c r="C44" s="1">
        <v>708485850</v>
      </c>
      <c r="D44" s="1">
        <v>607.9</v>
      </c>
      <c r="E44" s="5">
        <v>430688548215</v>
      </c>
      <c r="F44" s="2">
        <f>E44/$E$54*100</f>
        <v>1.8870932925087736</v>
      </c>
      <c r="G44" s="2">
        <f t="shared" si="0"/>
        <v>1.7858900311515578</v>
      </c>
    </row>
    <row r="45" spans="1:7" ht="12.75">
      <c r="A45" s="1" t="s">
        <v>86</v>
      </c>
      <c r="B45" s="1" t="s">
        <v>87</v>
      </c>
      <c r="C45" s="1">
        <v>197937969</v>
      </c>
      <c r="D45" s="1">
        <v>924.55</v>
      </c>
      <c r="E45" s="5">
        <v>183003549238.95</v>
      </c>
      <c r="F45" s="2">
        <f>E45/$E$54*100</f>
        <v>0.8018434010038393</v>
      </c>
      <c r="G45" s="2">
        <f t="shared" si="0"/>
        <v>0.7588411988331838</v>
      </c>
    </row>
    <row r="46" spans="1:7" ht="12.75">
      <c r="A46" s="1" t="s">
        <v>88</v>
      </c>
      <c r="B46" s="1" t="s">
        <v>89</v>
      </c>
      <c r="C46" s="1">
        <v>287975480</v>
      </c>
      <c r="D46" s="1">
        <v>1302.05</v>
      </c>
      <c r="E46" s="5">
        <v>374958473734</v>
      </c>
      <c r="F46" s="2">
        <f>E46/$E$54*100</f>
        <v>1.6429079056904323</v>
      </c>
      <c r="G46" s="2">
        <f t="shared" si="0"/>
        <v>1.5548001058135212</v>
      </c>
    </row>
    <row r="47" spans="1:7" ht="12.75">
      <c r="A47" s="1" t="s">
        <v>90</v>
      </c>
      <c r="B47" s="1" t="s">
        <v>91</v>
      </c>
      <c r="C47" s="1">
        <v>385381536</v>
      </c>
      <c r="D47" s="1">
        <v>692.55</v>
      </c>
      <c r="E47" s="5">
        <v>266895982756.8</v>
      </c>
      <c r="F47" s="2">
        <f>E47/$E$54*100</f>
        <v>1.169424218371528</v>
      </c>
      <c r="G47" s="2">
        <f t="shared" si="0"/>
        <v>1.1067089592589416</v>
      </c>
    </row>
    <row r="48" spans="1:7" ht="12.75">
      <c r="A48" s="1" t="s">
        <v>92</v>
      </c>
      <c r="B48" s="1" t="s">
        <v>93</v>
      </c>
      <c r="C48" s="1">
        <v>207791864</v>
      </c>
      <c r="D48" s="1">
        <v>725.05</v>
      </c>
      <c r="E48" s="5">
        <v>150659490993.2</v>
      </c>
      <c r="F48" s="2">
        <f>E48/$E$54*100</f>
        <v>0.6601255503179219</v>
      </c>
      <c r="G48" s="2">
        <f t="shared" si="0"/>
        <v>0.6247235599327063</v>
      </c>
    </row>
    <row r="49" spans="1:7" ht="12.75">
      <c r="A49" s="1" t="s">
        <v>94</v>
      </c>
      <c r="B49" s="1" t="s">
        <v>95</v>
      </c>
      <c r="C49" s="1">
        <v>608972856</v>
      </c>
      <c r="D49" s="1">
        <v>642.95</v>
      </c>
      <c r="E49" s="5">
        <v>391539097765.2</v>
      </c>
      <c r="F49" s="2">
        <f>E49/$E$54*100</f>
        <v>1.7155571194310024</v>
      </c>
      <c r="G49" s="2">
        <f t="shared" si="0"/>
        <v>1.6235532019669163</v>
      </c>
    </row>
    <row r="50" spans="1:7" ht="12.75">
      <c r="A50" s="1" t="s">
        <v>96</v>
      </c>
      <c r="B50" s="1" t="s">
        <v>97</v>
      </c>
      <c r="C50" s="1">
        <v>978610498</v>
      </c>
      <c r="D50" s="1">
        <v>1134.5</v>
      </c>
      <c r="E50" s="5">
        <v>1110233609981</v>
      </c>
      <c r="F50" s="2">
        <f>E50/$E$54*100</f>
        <v>4.864569553094001</v>
      </c>
      <c r="G50" s="2">
        <f t="shared" si="0"/>
        <v>4.603686688517852</v>
      </c>
    </row>
    <row r="51" spans="1:7" ht="12.75">
      <c r="A51" s="1" t="s">
        <v>98</v>
      </c>
      <c r="B51" s="1" t="s">
        <v>99</v>
      </c>
      <c r="C51" s="1">
        <v>285000000</v>
      </c>
      <c r="D51" s="1">
        <v>417.3</v>
      </c>
      <c r="E51" s="5">
        <v>118930500000</v>
      </c>
      <c r="F51" s="2">
        <f>E51/$E$54*100</f>
        <v>0.5211026616678872</v>
      </c>
      <c r="G51" s="2">
        <f t="shared" si="0"/>
        <v>0.49315635447042755</v>
      </c>
    </row>
    <row r="52" spans="1:7" ht="12.75">
      <c r="A52" s="1" t="s">
        <v>100</v>
      </c>
      <c r="B52" s="1" t="s">
        <v>101</v>
      </c>
      <c r="C52" s="1">
        <v>1459148015</v>
      </c>
      <c r="D52" s="1">
        <v>480.2</v>
      </c>
      <c r="E52" s="5">
        <v>700682876803</v>
      </c>
      <c r="F52" s="2">
        <f>E52/$E$54*100</f>
        <v>3.070093139162415</v>
      </c>
      <c r="G52" s="2">
        <f t="shared" si="0"/>
        <v>2.905446568912257</v>
      </c>
    </row>
    <row r="53" spans="1:7" ht="13.5" thickBot="1">
      <c r="A53" s="13" t="s">
        <v>102</v>
      </c>
      <c r="B53" s="13" t="s">
        <v>103</v>
      </c>
      <c r="C53" s="13">
        <v>433566765</v>
      </c>
      <c r="D53" s="13">
        <v>311.35</v>
      </c>
      <c r="E53" s="14">
        <v>134991012282.75</v>
      </c>
      <c r="F53" s="15">
        <f>E53/$E$54*100</f>
        <v>0.591472967840743</v>
      </c>
      <c r="G53" s="15">
        <f t="shared" si="0"/>
        <v>0.5597527589948221</v>
      </c>
    </row>
    <row r="54" spans="1:7" ht="13.5" thickTop="1">
      <c r="A54" s="1" t="s">
        <v>106</v>
      </c>
      <c r="B54" s="1"/>
      <c r="C54" s="1"/>
      <c r="D54" s="1"/>
      <c r="E54" s="5">
        <f>SUM(E5:E53)+E3</f>
        <v>22822854064751.95</v>
      </c>
      <c r="F54" s="6">
        <f>SUM(F3:F53)</f>
        <v>100</v>
      </c>
      <c r="G54" s="6">
        <f>SUM(G3:G53)</f>
        <v>99.99999999999999</v>
      </c>
    </row>
    <row r="55" spans="1:7" ht="12.75">
      <c r="A55" s="1" t="s">
        <v>107</v>
      </c>
      <c r="B55" s="1"/>
      <c r="C55" s="1"/>
      <c r="D55" s="1"/>
      <c r="E55" s="5">
        <f>SUM(E4:E53)</f>
        <v>24116185246707.95</v>
      </c>
      <c r="F55" s="1"/>
      <c r="G55" s="1"/>
    </row>
  </sheetData>
  <mergeCells count="1">
    <mergeCell ref="A1:G1"/>
  </mergeCells>
  <printOptions/>
  <pageMargins left="0.75" right="0.75" top="1" bottom="1" header="0.5" footer="0.5"/>
  <pageSetup horizontalDpi="1200" verticalDpi="1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Edeweiss Securities Pvt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 Radke</dc:creator>
  <cp:keywords/>
  <dc:description/>
  <cp:lastModifiedBy>Yogesh Radke</cp:lastModifiedBy>
  <dcterms:created xsi:type="dcterms:W3CDTF">2007-08-14T04:31:03Z</dcterms:created>
  <dcterms:modified xsi:type="dcterms:W3CDTF">2007-08-14T05:41:22Z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