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9150" activeTab="0"/>
  </bookViews>
  <sheets>
    <sheet name="ÖZDERİN AVUKATLIK BÜROSU" sheetId="1" r:id="rId1"/>
  </sheets>
  <definedNames/>
  <calcPr fullCalcOnLoad="1"/>
</workbook>
</file>

<file path=xl/sharedStrings.xml><?xml version="1.0" encoding="utf-8"?>
<sst xmlns="http://schemas.openxmlformats.org/spreadsheetml/2006/main" count="49" uniqueCount="19">
  <si>
    <r>
      <t xml:space="preserve">( Stopaj Dahil, KDV. Hariç ) Brüt Ücret </t>
    </r>
    <r>
      <rPr>
        <b/>
        <sz val="10"/>
        <rFont val="Arial Tur"/>
        <family val="2"/>
      </rPr>
      <t>e Göre Makbuz</t>
    </r>
  </si>
  <si>
    <t>Alttaki sarı hücreye yazınız</t>
  </si>
  <si>
    <t>Alınacak Ücret</t>
  </si>
  <si>
    <t>Brüt (KDV Hariç)</t>
  </si>
  <si>
    <t>Makbuza Yazılacak Bilgiler</t>
  </si>
  <si>
    <t>Şirketlere</t>
  </si>
  <si>
    <t>Şahıslara</t>
  </si>
  <si>
    <t>Brüt ( K.D.V. Hariç)</t>
  </si>
  <si>
    <t>Alınan Net Ücret</t>
  </si>
  <si>
    <t>Brüt Üzerinden % 18 KDV</t>
  </si>
  <si>
    <t>Toplam Alınan</t>
  </si>
  <si>
    <r>
      <t xml:space="preserve">( Stopaj Hariç, KDV. Hariç ) Net Ücret </t>
    </r>
    <r>
      <rPr>
        <b/>
        <sz val="10"/>
        <rFont val="Arial Tur"/>
        <family val="2"/>
      </rPr>
      <t>e Göre Makbuz</t>
    </r>
  </si>
  <si>
    <t>Net (KDV Hariç)</t>
  </si>
  <si>
    <t>Vergi Stopajı  (%20)</t>
  </si>
  <si>
    <r>
      <t xml:space="preserve">( Stopaj Hariç, KDV. Dahil ) Net Ücret </t>
    </r>
    <r>
      <rPr>
        <b/>
        <sz val="10"/>
        <rFont val="Arial Tur"/>
        <family val="2"/>
      </rPr>
      <t>e Göre Makbuz</t>
    </r>
  </si>
  <si>
    <t>Net (KDV Dahil)</t>
  </si>
  <si>
    <t>,</t>
  </si>
  <si>
    <r>
      <t xml:space="preserve">( Stopaj Dahil, KDV. Dahil ) Brüt Ücret </t>
    </r>
    <r>
      <rPr>
        <b/>
        <sz val="10"/>
        <rFont val="Arial Tur"/>
        <family val="2"/>
      </rPr>
      <t>e Göre Makbuz</t>
    </r>
  </si>
  <si>
    <t>Brüt (Stpj+KDV Dahil)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</si>
</sst>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YTL&quot;"/>
    <numFmt numFmtId="165" formatCode="#,##0.0"/>
  </numFmts>
  <fonts count="18">
    <font>
      <sz val="10"/>
      <name val="Arial Tur"/>
      <family val="0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0"/>
      <color indexed="10"/>
      <name val="Arial Tur"/>
      <family val="2"/>
    </font>
    <font>
      <b/>
      <sz val="10"/>
      <name val="Arial Tur"/>
      <family val="2"/>
    </font>
    <font>
      <sz val="9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 Tur"/>
      <family val="0"/>
    </font>
    <font>
      <sz val="8"/>
      <color indexed="55"/>
      <name val="Lucida Bright"/>
      <family val="0"/>
    </font>
    <font>
      <sz val="15"/>
      <color indexed="8"/>
      <name val="Book Antiqua"/>
      <family val="0"/>
    </font>
    <font>
      <sz val="15"/>
      <color indexed="23"/>
      <name val="Book Antiqua"/>
      <family val="0"/>
    </font>
    <font>
      <i/>
      <sz val="14"/>
      <color indexed="57"/>
      <name val="Goudy Stout"/>
      <family val="0"/>
    </font>
    <font>
      <sz val="15"/>
      <color indexed="8"/>
      <name val="Georgia"/>
      <family val="0"/>
    </font>
    <font>
      <sz val="12"/>
      <color indexed="8"/>
      <name val="Times New Roman"/>
      <family val="0"/>
    </font>
    <font>
      <sz val="8"/>
      <color indexed="23"/>
      <name val="Times New Roman"/>
      <family val="0"/>
    </font>
    <font>
      <sz val="8"/>
      <color indexed="23"/>
      <name val="Lucida Bright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/>
      <protection/>
    </xf>
    <xf numFmtId="3" fontId="4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 applyProtection="1">
      <alignment/>
      <protection locked="0"/>
    </xf>
    <xf numFmtId="3" fontId="4" fillId="0" borderId="7" xfId="0" applyNumberFormat="1" applyFont="1" applyFill="1" applyBorder="1" applyAlignment="1">
      <alignment horizontal="left" indent="1"/>
    </xf>
    <xf numFmtId="164" fontId="6" fillId="0" borderId="8" xfId="0" applyNumberFormat="1" applyFont="1" applyFill="1" applyBorder="1" applyAlignment="1" applyProtection="1">
      <alignment/>
      <protection locked="0"/>
    </xf>
    <xf numFmtId="3" fontId="4" fillId="0" borderId="7" xfId="0" applyNumberFormat="1" applyFont="1" applyFill="1" applyBorder="1" applyAlignment="1" applyProtection="1">
      <alignment horizontal="center"/>
      <protection/>
    </xf>
    <xf numFmtId="3" fontId="1" fillId="0" borderId="7" xfId="0" applyNumberFormat="1" applyFont="1" applyFill="1" applyBorder="1" applyAlignment="1">
      <alignment/>
    </xf>
    <xf numFmtId="164" fontId="7" fillId="0" borderId="7" xfId="0" applyNumberFormat="1" applyFont="1" applyFill="1" applyBorder="1" applyAlignment="1">
      <alignment/>
    </xf>
    <xf numFmtId="164" fontId="7" fillId="0" borderId="7" xfId="0" applyNumberFormat="1" applyFont="1" applyFill="1" applyBorder="1" applyAlignment="1" applyProtection="1">
      <alignment/>
      <protection/>
    </xf>
    <xf numFmtId="164" fontId="8" fillId="0" borderId="7" xfId="0" applyNumberFormat="1" applyFont="1" applyFill="1" applyBorder="1" applyAlignment="1">
      <alignment/>
    </xf>
    <xf numFmtId="164" fontId="8" fillId="0" borderId="7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3" fontId="4" fillId="0" borderId="7" xfId="0" applyNumberFormat="1" applyFont="1" applyFill="1" applyBorder="1" applyAlignment="1">
      <alignment horizontal="left"/>
    </xf>
    <xf numFmtId="3" fontId="1" fillId="3" borderId="9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>
      <alignment/>
    </xf>
    <xf numFmtId="164" fontId="6" fillId="0" borderId="12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0</xdr:rowOff>
    </xdr:from>
    <xdr:to>
      <xdr:col>8</xdr:col>
      <xdr:colOff>1209675</xdr:colOff>
      <xdr:row>4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4581525" y="0"/>
          <a:ext cx="2895600" cy="733425"/>
          <a:chOff x="13802" y="60"/>
          <a:chExt cx="4000" cy="90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3802" y="60"/>
            <a:ext cx="4000" cy="680"/>
            <a:chOff x="5197" y="3055"/>
            <a:chExt cx="4000" cy="680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3:L31"/>
  <sheetViews>
    <sheetView showGridLines="0" tabSelected="1" workbookViewId="0" topLeftCell="A1">
      <selection activeCell="N11" sqref="N11"/>
    </sheetView>
  </sheetViews>
  <sheetFormatPr defaultColWidth="9.00390625" defaultRowHeight="12.75"/>
  <cols>
    <col min="1" max="1" width="4.875" style="1" customWidth="1"/>
    <col min="2" max="2" width="2.25390625" style="1" customWidth="1"/>
    <col min="3" max="3" width="26.125" style="1" bestFit="1" customWidth="1"/>
    <col min="4" max="4" width="21.375" style="1" bestFit="1" customWidth="1"/>
    <col min="5" max="5" width="17.625" style="1" bestFit="1" customWidth="1"/>
    <col min="6" max="6" width="1.25" style="1" customWidth="1"/>
    <col min="7" max="7" width="6.625" style="1" customWidth="1"/>
    <col min="8" max="8" width="2.125" style="1" customWidth="1"/>
    <col min="9" max="9" width="26.125" style="1" bestFit="1" customWidth="1"/>
    <col min="10" max="10" width="21.375" style="1" bestFit="1" customWidth="1"/>
    <col min="11" max="11" width="20.625" style="1" bestFit="1" customWidth="1"/>
    <col min="12" max="12" width="1.75390625" style="1" customWidth="1"/>
    <col min="13" max="16384" width="9.125" style="1" customWidth="1"/>
  </cols>
  <sheetData>
    <row r="1" ht="12.75"/>
    <row r="2" ht="12.75"/>
    <row r="3" spans="2:12" ht="12.75">
      <c r="B3" s="2"/>
      <c r="C3" s="10"/>
      <c r="D3" s="10"/>
      <c r="E3" s="11"/>
      <c r="F3" s="2"/>
      <c r="H3" s="2"/>
      <c r="I3" s="10"/>
      <c r="J3" s="10"/>
      <c r="K3" s="11"/>
      <c r="L3" s="2"/>
    </row>
    <row r="4" spans="2:12" ht="13.5" thickBot="1">
      <c r="B4" s="2"/>
      <c r="C4" s="10"/>
      <c r="D4" s="10"/>
      <c r="E4" s="11"/>
      <c r="F4" s="2"/>
      <c r="H4" s="2"/>
      <c r="I4" s="10"/>
      <c r="J4" s="10"/>
      <c r="K4" s="11"/>
      <c r="L4" s="2"/>
    </row>
    <row r="5" spans="2:12" ht="13.5" thickTop="1">
      <c r="B5" s="2"/>
      <c r="C5" s="34" t="s">
        <v>0</v>
      </c>
      <c r="D5" s="35"/>
      <c r="E5" s="36"/>
      <c r="F5" s="2"/>
      <c r="H5" s="2"/>
      <c r="I5" s="34" t="s">
        <v>11</v>
      </c>
      <c r="J5" s="35"/>
      <c r="K5" s="36"/>
      <c r="L5" s="2"/>
    </row>
    <row r="6" spans="2:12" ht="13.5" thickBot="1">
      <c r="B6" s="2"/>
      <c r="C6" s="37"/>
      <c r="D6" s="38"/>
      <c r="E6" s="39"/>
      <c r="F6" s="2"/>
      <c r="H6" s="2"/>
      <c r="I6" s="37"/>
      <c r="J6" s="38"/>
      <c r="K6" s="39"/>
      <c r="L6" s="2"/>
    </row>
    <row r="7" spans="2:12" ht="14.25" thickBot="1" thickTop="1">
      <c r="B7" s="3"/>
      <c r="C7" s="26"/>
      <c r="D7" s="27" t="s">
        <v>1</v>
      </c>
      <c r="E7" s="28"/>
      <c r="F7" s="3"/>
      <c r="H7" s="3"/>
      <c r="I7" s="26"/>
      <c r="J7" s="27" t="s">
        <v>1</v>
      </c>
      <c r="K7" s="28"/>
      <c r="L7" s="3"/>
    </row>
    <row r="8" spans="2:12" ht="17.25" thickBot="1" thickTop="1">
      <c r="B8" s="3"/>
      <c r="C8" s="13" t="s">
        <v>2</v>
      </c>
      <c r="D8" s="14">
        <v>100000</v>
      </c>
      <c r="E8" s="15" t="s">
        <v>3</v>
      </c>
      <c r="F8" s="3"/>
      <c r="H8" s="3"/>
      <c r="I8" s="13" t="s">
        <v>2</v>
      </c>
      <c r="J8" s="14">
        <v>100000</v>
      </c>
      <c r="K8" s="15" t="s">
        <v>12</v>
      </c>
      <c r="L8" s="3"/>
    </row>
    <row r="9" spans="2:12" ht="17.25" thickBot="1" thickTop="1">
      <c r="B9" s="3"/>
      <c r="C9" s="29"/>
      <c r="D9" s="16"/>
      <c r="E9" s="30"/>
      <c r="F9" s="3"/>
      <c r="H9" s="3"/>
      <c r="I9" s="29"/>
      <c r="J9" s="16"/>
      <c r="K9" s="30"/>
      <c r="L9" s="3"/>
    </row>
    <row r="10" spans="2:12" ht="14.25" thickBot="1" thickTop="1">
      <c r="B10" s="3"/>
      <c r="C10" s="13" t="s">
        <v>4</v>
      </c>
      <c r="D10" s="13" t="s">
        <v>5</v>
      </c>
      <c r="E10" s="17" t="s">
        <v>6</v>
      </c>
      <c r="F10" s="3"/>
      <c r="H10" s="3"/>
      <c r="I10" s="13" t="s">
        <v>4</v>
      </c>
      <c r="J10" s="13" t="s">
        <v>5</v>
      </c>
      <c r="K10" s="17" t="s">
        <v>6</v>
      </c>
      <c r="L10" s="3"/>
    </row>
    <row r="11" spans="2:12" ht="16.5" thickBot="1" thickTop="1">
      <c r="B11" s="3"/>
      <c r="C11" s="18" t="s">
        <v>7</v>
      </c>
      <c r="D11" s="19">
        <f>D8</f>
        <v>100000</v>
      </c>
      <c r="E11" s="20">
        <f>D8</f>
        <v>100000</v>
      </c>
      <c r="F11" s="3"/>
      <c r="H11" s="3"/>
      <c r="I11" s="18" t="s">
        <v>7</v>
      </c>
      <c r="J11" s="19">
        <f>(J8/80)*100</f>
        <v>125000</v>
      </c>
      <c r="K11" s="20">
        <f>J8</f>
        <v>100000</v>
      </c>
      <c r="L11" s="3"/>
    </row>
    <row r="12" spans="2:12" ht="16.5" thickBot="1" thickTop="1">
      <c r="B12" s="3"/>
      <c r="C12" s="18" t="s">
        <v>13</v>
      </c>
      <c r="D12" s="19">
        <f>D11*20/100</f>
        <v>20000</v>
      </c>
      <c r="E12" s="20">
        <v>0</v>
      </c>
      <c r="F12" s="3"/>
      <c r="H12" s="3"/>
      <c r="I12" s="18" t="s">
        <v>13</v>
      </c>
      <c r="J12" s="19">
        <f>J11*20/100</f>
        <v>25000</v>
      </c>
      <c r="K12" s="20">
        <v>0</v>
      </c>
      <c r="L12" s="3"/>
    </row>
    <row r="13" spans="2:12" ht="16.5" thickBot="1" thickTop="1">
      <c r="B13" s="3"/>
      <c r="C13" s="18" t="s">
        <v>8</v>
      </c>
      <c r="D13" s="19">
        <f>D11-D12</f>
        <v>80000</v>
      </c>
      <c r="E13" s="20">
        <f>E11-E12</f>
        <v>100000</v>
      </c>
      <c r="F13" s="3"/>
      <c r="H13" s="3"/>
      <c r="I13" s="18" t="s">
        <v>8</v>
      </c>
      <c r="J13" s="19">
        <f>J11-J12</f>
        <v>100000</v>
      </c>
      <c r="K13" s="20">
        <f>K11-K12</f>
        <v>100000</v>
      </c>
      <c r="L13" s="3"/>
    </row>
    <row r="14" spans="2:12" ht="16.5" thickBot="1" thickTop="1">
      <c r="B14" s="3"/>
      <c r="C14" s="18" t="s">
        <v>9</v>
      </c>
      <c r="D14" s="19">
        <f>D11*18/100</f>
        <v>18000</v>
      </c>
      <c r="E14" s="20">
        <f>E11*18/100</f>
        <v>18000</v>
      </c>
      <c r="F14" s="3"/>
      <c r="H14" s="3"/>
      <c r="I14" s="18" t="s">
        <v>9</v>
      </c>
      <c r="J14" s="19">
        <f>J11*18/100</f>
        <v>22500</v>
      </c>
      <c r="K14" s="20">
        <f>K11*18/100</f>
        <v>18000</v>
      </c>
      <c r="L14" s="3"/>
    </row>
    <row r="15" spans="2:12" ht="17.25" thickBot="1" thickTop="1">
      <c r="B15" s="3"/>
      <c r="C15" s="18" t="s">
        <v>10</v>
      </c>
      <c r="D15" s="21">
        <f>D13+D14</f>
        <v>98000</v>
      </c>
      <c r="E15" s="22">
        <f>E13+E14</f>
        <v>118000</v>
      </c>
      <c r="F15" s="3"/>
      <c r="H15" s="3"/>
      <c r="I15" s="18" t="s">
        <v>10</v>
      </c>
      <c r="J15" s="21">
        <f>J13+J14</f>
        <v>122500</v>
      </c>
      <c r="K15" s="22">
        <f>K13+K14</f>
        <v>118000</v>
      </c>
      <c r="L15" s="3"/>
    </row>
    <row r="16" spans="2:12" ht="12" customHeight="1" thickBot="1" thickTop="1">
      <c r="B16" s="3"/>
      <c r="C16" s="10"/>
      <c r="D16" s="10"/>
      <c r="E16" s="12"/>
      <c r="F16" s="3"/>
      <c r="H16" s="3"/>
      <c r="I16" s="31"/>
      <c r="J16" s="32"/>
      <c r="K16" s="33"/>
      <c r="L16" s="3"/>
    </row>
    <row r="17" spans="2:12" ht="12.75" hidden="1">
      <c r="B17" s="3"/>
      <c r="C17" s="23"/>
      <c r="D17" s="23"/>
      <c r="E17" s="24"/>
      <c r="F17" s="3"/>
      <c r="H17" s="3"/>
      <c r="I17" s="23"/>
      <c r="J17" s="23"/>
      <c r="K17" s="24"/>
      <c r="L17" s="3"/>
    </row>
    <row r="18" ht="13.5" thickTop="1"/>
    <row r="19" spans="2:12" ht="13.5" thickBot="1">
      <c r="B19" s="2"/>
      <c r="C19" s="10" t="s">
        <v>16</v>
      </c>
      <c r="D19" s="10"/>
      <c r="E19" s="11"/>
      <c r="F19" s="2"/>
      <c r="G19" s="2"/>
      <c r="H19" s="2"/>
      <c r="I19" s="10"/>
      <c r="J19" s="10"/>
      <c r="K19" s="11"/>
      <c r="L19" s="2"/>
    </row>
    <row r="20" spans="2:12" ht="13.5" thickTop="1">
      <c r="B20" s="2"/>
      <c r="C20" s="4" t="s">
        <v>14</v>
      </c>
      <c r="D20" s="5"/>
      <c r="E20" s="6"/>
      <c r="F20" s="2"/>
      <c r="G20" s="2"/>
      <c r="H20" s="2"/>
      <c r="I20" s="34" t="s">
        <v>17</v>
      </c>
      <c r="J20" s="35"/>
      <c r="K20" s="36"/>
      <c r="L20" s="2"/>
    </row>
    <row r="21" spans="2:12" ht="13.5" thickBot="1">
      <c r="B21" s="2"/>
      <c r="C21" s="7"/>
      <c r="D21" s="8"/>
      <c r="E21" s="9"/>
      <c r="F21" s="2"/>
      <c r="G21" s="2"/>
      <c r="H21" s="2"/>
      <c r="I21" s="37"/>
      <c r="J21" s="38"/>
      <c r="K21" s="39"/>
      <c r="L21" s="2"/>
    </row>
    <row r="22" spans="2:12" ht="14.25" thickBot="1" thickTop="1">
      <c r="B22" s="3"/>
      <c r="C22" s="26"/>
      <c r="D22" s="27" t="s">
        <v>1</v>
      </c>
      <c r="E22" s="28"/>
      <c r="F22" s="3"/>
      <c r="G22" s="3"/>
      <c r="H22" s="3"/>
      <c r="I22" s="26"/>
      <c r="J22" s="27" t="s">
        <v>1</v>
      </c>
      <c r="K22" s="28"/>
      <c r="L22" s="3"/>
    </row>
    <row r="23" spans="2:12" ht="17.25" thickBot="1" thickTop="1">
      <c r="B23" s="3"/>
      <c r="C23" s="13" t="s">
        <v>2</v>
      </c>
      <c r="D23" s="14">
        <v>100000</v>
      </c>
      <c r="E23" s="15" t="s">
        <v>15</v>
      </c>
      <c r="F23" s="3"/>
      <c r="G23" s="3"/>
      <c r="H23" s="3"/>
      <c r="I23" s="13" t="s">
        <v>2</v>
      </c>
      <c r="J23" s="14">
        <v>100000</v>
      </c>
      <c r="K23" s="25" t="s">
        <v>18</v>
      </c>
      <c r="L23" s="3"/>
    </row>
    <row r="24" spans="2:12" ht="17.25" thickBot="1" thickTop="1">
      <c r="B24" s="3"/>
      <c r="C24" s="29"/>
      <c r="D24" s="16"/>
      <c r="E24" s="30"/>
      <c r="F24" s="3"/>
      <c r="G24" s="3"/>
      <c r="H24" s="3"/>
      <c r="I24" s="29"/>
      <c r="J24" s="16"/>
      <c r="K24" s="30"/>
      <c r="L24" s="3"/>
    </row>
    <row r="25" spans="2:12" ht="14.25" thickBot="1" thickTop="1">
      <c r="B25" s="3"/>
      <c r="C25" s="13" t="s">
        <v>4</v>
      </c>
      <c r="D25" s="13" t="s">
        <v>5</v>
      </c>
      <c r="E25" s="17" t="s">
        <v>6</v>
      </c>
      <c r="F25" s="3"/>
      <c r="G25" s="3"/>
      <c r="H25" s="3"/>
      <c r="I25" s="13" t="s">
        <v>4</v>
      </c>
      <c r="J25" s="13" t="s">
        <v>5</v>
      </c>
      <c r="K25" s="17" t="s">
        <v>6</v>
      </c>
      <c r="L25" s="3"/>
    </row>
    <row r="26" spans="2:12" ht="16.5" thickBot="1" thickTop="1">
      <c r="B26" s="3"/>
      <c r="C26" s="18" t="s">
        <v>7</v>
      </c>
      <c r="D26" s="19">
        <f>D23/0.96</f>
        <v>104166.66666666667</v>
      </c>
      <c r="E26" s="20">
        <f>D23/1.18</f>
        <v>84745.76271186442</v>
      </c>
      <c r="F26" s="3"/>
      <c r="G26" s="3"/>
      <c r="H26" s="3"/>
      <c r="I26" s="18" t="s">
        <v>7</v>
      </c>
      <c r="J26" s="19">
        <f>J23/1.18</f>
        <v>84745.76271186442</v>
      </c>
      <c r="K26" s="20">
        <f>J23/1.18</f>
        <v>84745.76271186442</v>
      </c>
      <c r="L26" s="3"/>
    </row>
    <row r="27" spans="2:12" ht="16.5" thickBot="1" thickTop="1">
      <c r="B27" s="3"/>
      <c r="C27" s="18" t="s">
        <v>13</v>
      </c>
      <c r="D27" s="19">
        <f>D26*20/100</f>
        <v>20833.333333333336</v>
      </c>
      <c r="E27" s="20">
        <v>0</v>
      </c>
      <c r="F27" s="3"/>
      <c r="G27" s="3"/>
      <c r="H27" s="3"/>
      <c r="I27" s="18" t="s">
        <v>13</v>
      </c>
      <c r="J27" s="19">
        <f>J26*20/100</f>
        <v>16949.152542372885</v>
      </c>
      <c r="K27" s="20">
        <v>0</v>
      </c>
      <c r="L27" s="3"/>
    </row>
    <row r="28" spans="2:12" ht="16.5" thickBot="1" thickTop="1">
      <c r="B28" s="3"/>
      <c r="C28" s="18" t="s">
        <v>8</v>
      </c>
      <c r="D28" s="19">
        <f>D26-D27</f>
        <v>83333.33333333334</v>
      </c>
      <c r="E28" s="20">
        <f>E26-E27</f>
        <v>84745.76271186442</v>
      </c>
      <c r="F28" s="3"/>
      <c r="G28" s="3"/>
      <c r="H28" s="3"/>
      <c r="I28" s="18" t="s">
        <v>8</v>
      </c>
      <c r="J28" s="19">
        <f>J26-J27</f>
        <v>67796.61016949153</v>
      </c>
      <c r="K28" s="20">
        <f>K26-K27</f>
        <v>84745.76271186442</v>
      </c>
      <c r="L28" s="3"/>
    </row>
    <row r="29" spans="2:12" ht="16.5" thickBot="1" thickTop="1">
      <c r="B29" s="3"/>
      <c r="C29" s="18" t="s">
        <v>9</v>
      </c>
      <c r="D29" s="19">
        <f>D26*18/100</f>
        <v>18750</v>
      </c>
      <c r="E29" s="20">
        <f>E26*18/100</f>
        <v>15254.237288135595</v>
      </c>
      <c r="F29" s="3"/>
      <c r="G29" s="3"/>
      <c r="H29" s="3"/>
      <c r="I29" s="18" t="s">
        <v>9</v>
      </c>
      <c r="J29" s="19">
        <f>J26*18/100</f>
        <v>15254.237288135595</v>
      </c>
      <c r="K29" s="20">
        <f>K26*18/100</f>
        <v>15254.237288135595</v>
      </c>
      <c r="L29" s="3"/>
    </row>
    <row r="30" spans="2:12" ht="17.25" thickBot="1" thickTop="1">
      <c r="B30" s="3"/>
      <c r="C30" s="18" t="s">
        <v>10</v>
      </c>
      <c r="D30" s="21">
        <f>D28+D29</f>
        <v>102083.33333333334</v>
      </c>
      <c r="E30" s="22">
        <f>E28+E29</f>
        <v>100000.00000000001</v>
      </c>
      <c r="F30" s="3"/>
      <c r="G30" s="3"/>
      <c r="H30" s="3"/>
      <c r="I30" s="18" t="s">
        <v>10</v>
      </c>
      <c r="J30" s="21">
        <f>J28+J29</f>
        <v>83050.84745762713</v>
      </c>
      <c r="K30" s="22">
        <f>K28+K29</f>
        <v>100000.00000000001</v>
      </c>
      <c r="L30" s="3"/>
    </row>
    <row r="31" spans="2:12" ht="13.5" thickTop="1">
      <c r="B31" s="3"/>
      <c r="C31" s="10"/>
      <c r="D31" s="10"/>
      <c r="E31" s="12"/>
      <c r="F31" s="3"/>
      <c r="G31" s="3"/>
      <c r="H31" s="3"/>
      <c r="I31" s="10"/>
      <c r="J31" s="10"/>
      <c r="K31" s="12"/>
      <c r="L31" s="3"/>
    </row>
  </sheetData>
  <sheetProtection password="CF94" sheet="1" objects="1" scenarios="1" formatCells="0"/>
  <mergeCells count="4">
    <mergeCell ref="C20:E21"/>
    <mergeCell ref="I20:K21"/>
    <mergeCell ref="C5:E6"/>
    <mergeCell ref="I5:K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OZDERIN ATTORNEYS &amp; COUNSELORS AT 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Metin OZDERIN</dc:creator>
  <cp:keywords/>
  <dc:description/>
  <cp:lastModifiedBy>Metin OZDERIN</cp:lastModifiedBy>
  <dcterms:created xsi:type="dcterms:W3CDTF">2009-02-06T12:55:48Z</dcterms:created>
  <dcterms:modified xsi:type="dcterms:W3CDTF">2009-02-10T12:33:17Z</dcterms:modified>
  <cp:category/>
  <cp:version/>
  <cp:contentType/>
  <cp:contentStatus/>
</cp:coreProperties>
</file>