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<sst xmlns="http://schemas.openxmlformats.org/spreadsheetml/2006/main" count="48" uniqueCount="31">
  <si>
    <t>Wide bandwidth PA3AKE type Filters (SHUNT C, SERIES TRAP) 50 ohms</t>
  </si>
  <si>
    <t>(Note:  Inductors in uH, Capacitors in pF.  For component references refer to the Minifilter v1.1 Schematics.)</t>
  </si>
  <si>
    <t>There are 10 filters below.  The Mobo v4.3 can only accommodate 8 at one time.  So make your selections.</t>
  </si>
  <si>
    <t>Both toroids and SMT Inductors are included in the kit.  So you can choose to build the minifilter with either.</t>
  </si>
  <si>
    <t>Note that one set of 10 Minifilter pcb's will let you build 10 minifilters.</t>
  </si>
  <si>
    <t>Right most on minifilter pcb</t>
  </si>
  <si>
    <t>Left most on minifilter pcb</t>
  </si>
  <si>
    <t>Inductor Turns if using Toroids</t>
  </si>
  <si>
    <t>Inductor values (uH) if using SMT</t>
  </si>
  <si>
    <t>Band</t>
  </si>
  <si>
    <t>C1/2</t>
  </si>
  <si>
    <t>C5/6</t>
  </si>
  <si>
    <t>C7/8</t>
  </si>
  <si>
    <t>C11/12</t>
  </si>
  <si>
    <t>C13/14</t>
  </si>
  <si>
    <t>C17/18</t>
  </si>
  <si>
    <t>C19/20</t>
  </si>
  <si>
    <t>Core</t>
  </si>
  <si>
    <t>Al</t>
  </si>
  <si>
    <t>L1/2</t>
  </si>
  <si>
    <t>L3/4</t>
  </si>
  <si>
    <t>L5/6</t>
  </si>
  <si>
    <t>T37-2</t>
  </si>
  <si>
    <t>Omit</t>
  </si>
  <si>
    <t>T30-6</t>
  </si>
  <si>
    <t>Note:  these component values were derived from Elsie simulations, so they may need to be tweaked.</t>
  </si>
  <si>
    <t xml:space="preserve">            The performance of the SMT inductor and the toroid based minifilters will be different.  We have found</t>
  </si>
  <si>
    <r>
      <t xml:space="preserve">            </t>
    </r>
    <r>
      <rPr>
        <b/>
        <sz val="12"/>
        <rFont val="Arial"/>
        <family val="2"/>
      </rPr>
      <t>that the toroid based minifilters have less pass band loss, but the ultimate out of band rejection seems</t>
    </r>
  </si>
  <si>
    <r>
      <t xml:space="preserve">            </t>
    </r>
    <r>
      <rPr>
        <b/>
        <sz val="12"/>
        <rFont val="Arial"/>
        <family val="2"/>
      </rPr>
      <t>better with the SMT inductor version.</t>
    </r>
  </si>
  <si>
    <t xml:space="preserve">           verified in a Mobo v4.3.3 ALPHA board.  The performance of the other filters have not been tested in a Mobo.</t>
  </si>
  <si>
    <t xml:space="preserve">            So far the values for 40/30/20/17/15/10m toroid based, and 160/80/10m inductor based minifilters have been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</si>
</sst>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41">
    <font>
      <sz val="10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1" fontId="6" fillId="0" borderId="14" xfId="0" applyNumberFormat="1" applyFont="1" applyBorder="1" applyAlignment="1">
      <alignment horizontal="left"/>
    </xf>
    <xf numFmtId="1" fontId="6" fillId="33" borderId="0" xfId="0" applyNumberFormat="1" applyFont="1" applyFill="1" applyBorder="1" applyAlignment="1">
      <alignment horizontal="left"/>
    </xf>
    <xf numFmtId="1" fontId="6" fillId="33" borderId="14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34" borderId="0" xfId="0" applyFont="1" applyFill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1" fontId="0" fillId="0" borderId="16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73"/>
  <sheetViews>
    <sheetView tabSelected="1" zoomScalePageLayoutView="0" workbookViewId="0" topLeftCell="A1">
      <selection activeCell="X16" sqref="X15:AH16"/>
    </sheetView>
  </sheetViews>
  <sheetFormatPr defaultColWidth="9.140625" defaultRowHeight="12.75"/>
  <cols>
    <col min="1" max="1" width="15.57421875" style="1" customWidth="1"/>
    <col min="2" max="2" width="10.7109375" style="1" customWidth="1"/>
    <col min="3" max="3" width="15.8515625" style="1" customWidth="1"/>
    <col min="4" max="4" width="15.421875" style="1" customWidth="1"/>
    <col min="5" max="5" width="10.7109375" style="1" customWidth="1"/>
    <col min="6" max="6" width="16.00390625" style="1" customWidth="1"/>
    <col min="7" max="7" width="14.140625" style="1" customWidth="1"/>
    <col min="8" max="8" width="29.7109375" style="1" customWidth="1"/>
    <col min="9" max="9" width="13.7109375" style="1" customWidth="1"/>
    <col min="10" max="10" width="9.140625" style="1" customWidth="1"/>
    <col min="11" max="12" width="10.421875" style="2" customWidth="1"/>
    <col min="13" max="13" width="9.140625" style="2" customWidth="1"/>
    <col min="14" max="252" width="9.140625" style="1" customWidth="1"/>
  </cols>
  <sheetData>
    <row r="1" spans="1:252" ht="17.25" customHeight="1">
      <c r="A1" s="3" t="s">
        <v>0</v>
      </c>
      <c r="B1" s="4"/>
      <c r="C1" s="4"/>
      <c r="D1" s="4"/>
      <c r="E1" s="4"/>
      <c r="F1" s="4"/>
      <c r="G1" s="4"/>
      <c r="H1" s="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15" s="4" customFormat="1" ht="25.5" customHeight="1">
      <c r="A2" s="5" t="s">
        <v>1</v>
      </c>
      <c r="I2" s="6"/>
      <c r="J2" s="7"/>
      <c r="K2" s="8"/>
      <c r="L2" s="8"/>
      <c r="M2" s="8"/>
      <c r="O2" s="9"/>
    </row>
    <row r="3" spans="1:15" s="4" customFormat="1" ht="16.5" customHeight="1">
      <c r="A3" s="3"/>
      <c r="I3" s="6"/>
      <c r="J3" s="7"/>
      <c r="K3" s="8"/>
      <c r="L3" s="8"/>
      <c r="M3" s="8"/>
      <c r="O3" s="9"/>
    </row>
    <row r="4" spans="1:15" s="4" customFormat="1" ht="17.25" customHeight="1">
      <c r="A4" s="3" t="s">
        <v>2</v>
      </c>
      <c r="I4" s="6"/>
      <c r="J4" s="7"/>
      <c r="K4" s="8"/>
      <c r="L4" s="8"/>
      <c r="M4" s="8"/>
      <c r="O4" s="9"/>
    </row>
    <row r="5" spans="1:15" s="4" customFormat="1" ht="20.25" customHeight="1">
      <c r="A5" s="3" t="s">
        <v>3</v>
      </c>
      <c r="I5" s="6"/>
      <c r="J5" s="7"/>
      <c r="K5" s="8"/>
      <c r="L5" s="8"/>
      <c r="M5" s="8"/>
      <c r="O5" s="9"/>
    </row>
    <row r="6" spans="1:15" s="4" customFormat="1" ht="21" customHeight="1">
      <c r="A6" s="3" t="s">
        <v>4</v>
      </c>
      <c r="I6" s="10"/>
      <c r="J6" s="11"/>
      <c r="K6" s="12"/>
      <c r="L6" s="12"/>
      <c r="M6" s="13"/>
      <c r="O6" s="9"/>
    </row>
    <row r="7" spans="1:15" s="4" customFormat="1" ht="33.75">
      <c r="A7"/>
      <c r="B7" s="14" t="s">
        <v>5</v>
      </c>
      <c r="C7"/>
      <c r="D7"/>
      <c r="E7"/>
      <c r="F7"/>
      <c r="G7"/>
      <c r="H7" s="14" t="s">
        <v>6</v>
      </c>
      <c r="I7" s="10" t="s">
        <v>7</v>
      </c>
      <c r="J7" s="11"/>
      <c r="K7" s="12"/>
      <c r="L7" s="12"/>
      <c r="M7" s="13"/>
      <c r="O7" s="9" t="s">
        <v>8</v>
      </c>
    </row>
    <row r="8" spans="1:17" s="15" customFormat="1" ht="15.75">
      <c r="A8" s="15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6" t="s">
        <v>17</v>
      </c>
      <c r="J8" s="17" t="s">
        <v>18</v>
      </c>
      <c r="K8" s="18" t="s">
        <v>19</v>
      </c>
      <c r="L8" s="18" t="s">
        <v>20</v>
      </c>
      <c r="M8" s="19" t="s">
        <v>21</v>
      </c>
      <c r="O8" s="15" t="s">
        <v>19</v>
      </c>
      <c r="P8" s="15" t="s">
        <v>20</v>
      </c>
      <c r="Q8" s="15" t="s">
        <v>21</v>
      </c>
    </row>
    <row r="9" spans="1:17" s="15" customFormat="1" ht="15.75">
      <c r="A9" s="15">
        <v>160</v>
      </c>
      <c r="B9" s="15">
        <f>390+470</f>
        <v>860</v>
      </c>
      <c r="C9" s="15">
        <f>1000+100</f>
        <v>1100</v>
      </c>
      <c r="D9" s="15">
        <f>1500+300</f>
        <v>1800</v>
      </c>
      <c r="E9" s="15">
        <f>680+75</f>
        <v>755</v>
      </c>
      <c r="F9" s="15">
        <f>1500+300</f>
        <v>1800</v>
      </c>
      <c r="G9" s="15">
        <f>680+75</f>
        <v>755</v>
      </c>
      <c r="H9" s="15">
        <f>220+200</f>
        <v>420</v>
      </c>
      <c r="I9" s="16" t="s">
        <v>22</v>
      </c>
      <c r="J9" s="15">
        <v>4</v>
      </c>
      <c r="K9" s="20">
        <v>50</v>
      </c>
      <c r="L9" s="20">
        <v>60</v>
      </c>
      <c r="M9" s="21">
        <v>56</v>
      </c>
      <c r="O9" s="15">
        <v>10</v>
      </c>
      <c r="P9" s="15">
        <v>15</v>
      </c>
      <c r="Q9" s="15">
        <v>12</v>
      </c>
    </row>
    <row r="10" spans="1:17" s="15" customFormat="1" ht="15.75">
      <c r="A10" s="15">
        <v>80</v>
      </c>
      <c r="B10" s="15">
        <v>390</v>
      </c>
      <c r="C10" s="15">
        <v>640</v>
      </c>
      <c r="D10" s="15">
        <v>772</v>
      </c>
      <c r="E10" s="15">
        <v>578</v>
      </c>
      <c r="F10" s="15">
        <v>844</v>
      </c>
      <c r="G10" s="15">
        <v>336</v>
      </c>
      <c r="H10" s="15">
        <v>220</v>
      </c>
      <c r="I10" s="16" t="s">
        <v>22</v>
      </c>
      <c r="J10" s="15">
        <v>4</v>
      </c>
      <c r="K10" s="20">
        <v>41</v>
      </c>
      <c r="L10" s="20">
        <v>45</v>
      </c>
      <c r="M10" s="21">
        <v>43</v>
      </c>
      <c r="O10" s="15">
        <v>6.8</v>
      </c>
      <c r="P10" s="15">
        <v>8.2</v>
      </c>
      <c r="Q10" s="15">
        <v>8.2</v>
      </c>
    </row>
    <row r="11" spans="1:17" s="15" customFormat="1" ht="15.75">
      <c r="A11" s="15">
        <v>60</v>
      </c>
      <c r="B11" s="15">
        <v>220</v>
      </c>
      <c r="C11" s="15">
        <v>505</v>
      </c>
      <c r="D11" s="15">
        <v>680</v>
      </c>
      <c r="E11" s="15">
        <v>345</v>
      </c>
      <c r="F11" s="15">
        <v>680</v>
      </c>
      <c r="G11" s="15">
        <v>390</v>
      </c>
      <c r="H11" s="15" t="s">
        <v>23</v>
      </c>
      <c r="I11" s="16" t="s">
        <v>22</v>
      </c>
      <c r="J11" s="15">
        <v>4</v>
      </c>
      <c r="K11" s="18">
        <v>31</v>
      </c>
      <c r="L11" s="18">
        <v>37</v>
      </c>
      <c r="M11" s="19">
        <v>31</v>
      </c>
      <c r="O11" s="15">
        <v>3.9</v>
      </c>
      <c r="P11" s="15">
        <v>5.6</v>
      </c>
      <c r="Q11" s="15">
        <v>3.9</v>
      </c>
    </row>
    <row r="12" spans="1:17" s="15" customFormat="1" ht="15.75">
      <c r="A12" s="15">
        <v>40</v>
      </c>
      <c r="B12" s="15">
        <v>308</v>
      </c>
      <c r="C12" s="15">
        <v>390</v>
      </c>
      <c r="D12" s="15">
        <v>900</v>
      </c>
      <c r="E12" s="15">
        <v>242</v>
      </c>
      <c r="F12" s="15">
        <v>820</v>
      </c>
      <c r="G12" s="15">
        <v>509</v>
      </c>
      <c r="H12" s="15">
        <v>188</v>
      </c>
      <c r="I12" s="16" t="s">
        <v>22</v>
      </c>
      <c r="J12" s="15">
        <v>4</v>
      </c>
      <c r="K12" s="18">
        <v>23</v>
      </c>
      <c r="L12" s="18">
        <v>28</v>
      </c>
      <c r="M12" s="19">
        <v>22</v>
      </c>
      <c r="O12" s="15">
        <v>2.2</v>
      </c>
      <c r="P12" s="15">
        <v>2.7</v>
      </c>
      <c r="Q12" s="15">
        <v>2.2</v>
      </c>
    </row>
    <row r="13" spans="1:17" s="15" customFormat="1" ht="15.75">
      <c r="A13" s="15">
        <v>30</v>
      </c>
      <c r="B13" s="15">
        <v>220</v>
      </c>
      <c r="C13" s="15">
        <v>200</v>
      </c>
      <c r="D13" s="15">
        <v>588</v>
      </c>
      <c r="E13" s="15">
        <v>230</v>
      </c>
      <c r="F13" s="15">
        <v>440</v>
      </c>
      <c r="G13" s="15">
        <v>360</v>
      </c>
      <c r="H13" s="15" t="s">
        <v>23</v>
      </c>
      <c r="I13" s="16" t="s">
        <v>24</v>
      </c>
      <c r="J13" s="17">
        <v>3.6</v>
      </c>
      <c r="K13" s="18">
        <v>23</v>
      </c>
      <c r="L13" s="18">
        <v>24</v>
      </c>
      <c r="M13" s="19">
        <v>19</v>
      </c>
      <c r="O13" s="15">
        <v>2.2</v>
      </c>
      <c r="P13" s="15">
        <v>2.2</v>
      </c>
      <c r="Q13" s="15">
        <v>1.5</v>
      </c>
    </row>
    <row r="14" spans="1:17" s="15" customFormat="1" ht="15.75">
      <c r="A14" s="15">
        <v>20</v>
      </c>
      <c r="B14" s="15">
        <v>100</v>
      </c>
      <c r="C14" s="15">
        <v>180</v>
      </c>
      <c r="D14" s="15">
        <v>330</v>
      </c>
      <c r="E14" s="15">
        <f>120+39</f>
        <v>159</v>
      </c>
      <c r="F14" s="15">
        <v>300</v>
      </c>
      <c r="G14" s="15">
        <v>360</v>
      </c>
      <c r="H14" s="15" t="s">
        <v>23</v>
      </c>
      <c r="I14" s="16" t="s">
        <v>24</v>
      </c>
      <c r="J14" s="17">
        <v>3.6</v>
      </c>
      <c r="K14" s="18">
        <v>18</v>
      </c>
      <c r="L14" s="18">
        <v>20</v>
      </c>
      <c r="M14" s="19">
        <v>15</v>
      </c>
      <c r="O14" s="15">
        <v>1.2</v>
      </c>
      <c r="P14" s="15">
        <v>2.2</v>
      </c>
      <c r="Q14" s="15">
        <v>0.82</v>
      </c>
    </row>
    <row r="15" spans="1:17" s="15" customFormat="1" ht="15.75">
      <c r="A15" s="22">
        <v>17</v>
      </c>
      <c r="B15" s="22">
        <f>68+68</f>
        <v>136</v>
      </c>
      <c r="C15" s="22">
        <v>180</v>
      </c>
      <c r="D15" s="22">
        <v>330</v>
      </c>
      <c r="E15" s="22">
        <f>100+8</f>
        <v>108</v>
      </c>
      <c r="F15" s="22">
        <v>300</v>
      </c>
      <c r="G15" s="22">
        <v>270</v>
      </c>
      <c r="H15" s="22" t="s">
        <v>23</v>
      </c>
      <c r="I15" s="16" t="s">
        <v>24</v>
      </c>
      <c r="J15" s="17">
        <v>3.6</v>
      </c>
      <c r="K15" s="18">
        <v>15</v>
      </c>
      <c r="L15" s="18">
        <v>18</v>
      </c>
      <c r="M15" s="19">
        <v>14</v>
      </c>
      <c r="O15" s="15">
        <v>0.82</v>
      </c>
      <c r="P15" s="15">
        <v>1.2</v>
      </c>
      <c r="Q15" s="15">
        <v>0.68</v>
      </c>
    </row>
    <row r="16" spans="1:17" s="15" customFormat="1" ht="15.75">
      <c r="A16" s="22">
        <v>15</v>
      </c>
      <c r="B16" s="22">
        <v>75</v>
      </c>
      <c r="C16" s="22">
        <f>100+27</f>
        <v>127</v>
      </c>
      <c r="D16" s="22">
        <v>270</v>
      </c>
      <c r="E16" s="22">
        <v>75</v>
      </c>
      <c r="F16" s="22">
        <f>180+56</f>
        <v>236</v>
      </c>
      <c r="G16" s="22">
        <v>330</v>
      </c>
      <c r="H16" s="22" t="s">
        <v>23</v>
      </c>
      <c r="I16" s="16" t="s">
        <v>24</v>
      </c>
      <c r="J16" s="17">
        <v>3.6</v>
      </c>
      <c r="K16" s="18">
        <v>15</v>
      </c>
      <c r="L16" s="18">
        <v>18</v>
      </c>
      <c r="M16" s="19">
        <v>13</v>
      </c>
      <c r="O16" s="15">
        <v>0.82</v>
      </c>
      <c r="P16" s="15">
        <v>1.2</v>
      </c>
      <c r="Q16" s="15">
        <v>0.56</v>
      </c>
    </row>
    <row r="17" spans="1:17" s="15" customFormat="1" ht="15.75">
      <c r="A17" s="22">
        <v>12</v>
      </c>
      <c r="B17" s="22">
        <f>100+22</f>
        <v>122</v>
      </c>
      <c r="C17" s="22">
        <v>136</v>
      </c>
      <c r="D17" s="22">
        <v>330</v>
      </c>
      <c r="E17" s="22">
        <v>56</v>
      </c>
      <c r="F17" s="22">
        <v>283</v>
      </c>
      <c r="G17" s="22">
        <v>58</v>
      </c>
      <c r="H17" s="22" t="s">
        <v>23</v>
      </c>
      <c r="I17" s="16" t="s">
        <v>24</v>
      </c>
      <c r="J17" s="17">
        <v>3.6</v>
      </c>
      <c r="K17" s="18">
        <v>11</v>
      </c>
      <c r="L17" s="18">
        <v>15</v>
      </c>
      <c r="M17" s="19">
        <v>14</v>
      </c>
      <c r="O17" s="15">
        <v>0.56</v>
      </c>
      <c r="P17" s="15">
        <v>0.82</v>
      </c>
      <c r="Q17" s="15">
        <v>0.68</v>
      </c>
    </row>
    <row r="18" spans="1:17" s="23" customFormat="1" ht="15.75">
      <c r="A18" s="23">
        <v>10</v>
      </c>
      <c r="B18" s="23">
        <v>65</v>
      </c>
      <c r="C18" s="23">
        <v>129</v>
      </c>
      <c r="D18" s="23">
        <v>190</v>
      </c>
      <c r="E18" s="23">
        <v>70</v>
      </c>
      <c r="F18" s="23">
        <v>171</v>
      </c>
      <c r="G18" s="23">
        <v>65</v>
      </c>
      <c r="H18" s="23" t="s">
        <v>23</v>
      </c>
      <c r="I18" s="16" t="s">
        <v>24</v>
      </c>
      <c r="J18" s="17">
        <v>3.6</v>
      </c>
      <c r="K18" s="18">
        <v>11</v>
      </c>
      <c r="L18" s="18">
        <v>14</v>
      </c>
      <c r="M18" s="19">
        <v>13</v>
      </c>
      <c r="O18" s="23">
        <v>0.47</v>
      </c>
      <c r="P18" s="23">
        <v>0.68</v>
      </c>
      <c r="Q18" s="23">
        <v>0.56</v>
      </c>
    </row>
    <row r="19" spans="9:13" s="15" customFormat="1" ht="15.75">
      <c r="I19" s="16"/>
      <c r="J19" s="17"/>
      <c r="K19" s="18"/>
      <c r="L19" s="18"/>
      <c r="M19" s="19"/>
    </row>
    <row r="20" spans="1:13" s="15" customFormat="1" ht="15.75">
      <c r="A20" s="15" t="s">
        <v>25</v>
      </c>
      <c r="I20" s="16"/>
      <c r="J20" s="17"/>
      <c r="K20" s="18"/>
      <c r="L20" s="18"/>
      <c r="M20" s="19"/>
    </row>
    <row r="21" spans="1:13" s="15" customFormat="1" ht="15.75">
      <c r="A21" s="15" t="s">
        <v>30</v>
      </c>
      <c r="I21" s="16"/>
      <c r="J21" s="17"/>
      <c r="K21" s="18"/>
      <c r="L21" s="18"/>
      <c r="M21" s="19"/>
    </row>
    <row r="22" spans="1:13" s="15" customFormat="1" ht="15.75">
      <c r="A22" s="15" t="s">
        <v>29</v>
      </c>
      <c r="I22" s="16"/>
      <c r="J22" s="17"/>
      <c r="K22" s="18"/>
      <c r="L22" s="18"/>
      <c r="M22" s="19"/>
    </row>
    <row r="23" spans="1:13" s="15" customFormat="1" ht="15.75">
      <c r="A23" s="15" t="s">
        <v>26</v>
      </c>
      <c r="I23" s="16"/>
      <c r="J23" s="17"/>
      <c r="K23" s="18"/>
      <c r="L23" s="18"/>
      <c r="M23" s="19"/>
    </row>
    <row r="24" spans="1:13" ht="15.75">
      <c r="A24" s="1" t="s">
        <v>27</v>
      </c>
      <c r="I24" s="16"/>
      <c r="J24" s="15"/>
      <c r="K24" s="24"/>
      <c r="L24" s="24"/>
      <c r="M24" s="25"/>
    </row>
    <row r="25" spans="1:13" ht="15.75">
      <c r="A25" s="1" t="s">
        <v>28</v>
      </c>
      <c r="I25" s="16"/>
      <c r="J25" s="15"/>
      <c r="K25" s="24"/>
      <c r="L25" s="24"/>
      <c r="M25" s="25"/>
    </row>
    <row r="26" spans="9:13" ht="15.75">
      <c r="I26" s="26"/>
      <c r="J26" s="27"/>
      <c r="K26" s="28"/>
      <c r="L26" s="28"/>
      <c r="M26" s="29"/>
    </row>
    <row r="27" spans="1:13" ht="15.75">
      <c r="A27" s="15"/>
      <c r="B27" s="15"/>
      <c r="C27" s="15"/>
      <c r="D27" s="15"/>
      <c r="E27"/>
      <c r="F27"/>
      <c r="G27"/>
      <c r="H27"/>
      <c r="I27"/>
      <c r="J27"/>
      <c r="K27" s="30"/>
      <c r="L27" s="30"/>
      <c r="M27" s="30"/>
    </row>
    <row r="28" spans="1:13" ht="15.75">
      <c r="A28" s="15"/>
      <c r="B28" s="2"/>
      <c r="C28" s="2"/>
      <c r="D28" s="2"/>
      <c r="E28"/>
      <c r="F28"/>
      <c r="G28"/>
      <c r="H28"/>
      <c r="I28"/>
      <c r="J28"/>
      <c r="K28" s="30"/>
      <c r="L28" s="30"/>
      <c r="M28" s="30"/>
    </row>
    <row r="29" spans="1:13" ht="15.75">
      <c r="A29" s="15"/>
      <c r="B29" s="2"/>
      <c r="C29" s="2"/>
      <c r="D29" s="2"/>
      <c r="E29"/>
      <c r="F29"/>
      <c r="G29"/>
      <c r="H29"/>
      <c r="I29"/>
      <c r="J29"/>
      <c r="K29" s="30"/>
      <c r="L29" s="30"/>
      <c r="M29" s="30"/>
    </row>
    <row r="30" spans="1:13" ht="15.75">
      <c r="A30" s="15"/>
      <c r="B30" s="2"/>
      <c r="C30" s="2"/>
      <c r="D30" s="2"/>
      <c r="E30"/>
      <c r="F30"/>
      <c r="G30"/>
      <c r="H30"/>
      <c r="I30"/>
      <c r="J30"/>
      <c r="K30" s="30"/>
      <c r="L30" s="30"/>
      <c r="M30" s="30"/>
    </row>
    <row r="31" spans="1:13" ht="15.75">
      <c r="A31" s="15"/>
      <c r="B31" s="2"/>
      <c r="C31" s="2"/>
      <c r="D31" s="2"/>
      <c r="E31"/>
      <c r="F31"/>
      <c r="G31"/>
      <c r="H31"/>
      <c r="I31"/>
      <c r="J31"/>
      <c r="K31" s="30"/>
      <c r="L31" s="30"/>
      <c r="M31" s="30"/>
    </row>
    <row r="32" spans="1:13" ht="15.75">
      <c r="A32" s="15"/>
      <c r="B32" s="2"/>
      <c r="C32" s="2"/>
      <c r="D32" s="2"/>
      <c r="E32"/>
      <c r="F32"/>
      <c r="G32"/>
      <c r="H32"/>
      <c r="I32"/>
      <c r="J32"/>
      <c r="K32" s="30"/>
      <c r="L32" s="30"/>
      <c r="M32" s="30"/>
    </row>
    <row r="33" spans="1:13" ht="15.75">
      <c r="A33" s="15"/>
      <c r="B33" s="2"/>
      <c r="C33" s="2"/>
      <c r="D33" s="2"/>
      <c r="E33"/>
      <c r="F33"/>
      <c r="G33"/>
      <c r="H33"/>
      <c r="I33"/>
      <c r="J33"/>
      <c r="K33" s="30"/>
      <c r="L33" s="30"/>
      <c r="M33" s="30"/>
    </row>
    <row r="34" spans="1:18" ht="15.75">
      <c r="A34" s="22"/>
      <c r="B34" s="2"/>
      <c r="C34" s="2"/>
      <c r="D34" s="2"/>
      <c r="E34"/>
      <c r="F34"/>
      <c r="G34"/>
      <c r="H34"/>
      <c r="I34"/>
      <c r="J34"/>
      <c r="K34" s="30"/>
      <c r="L34" s="30"/>
      <c r="M34" s="30"/>
      <c r="N34"/>
      <c r="O34"/>
      <c r="P34"/>
      <c r="Q34"/>
      <c r="R34"/>
    </row>
    <row r="35" spans="1:18" ht="15.75">
      <c r="A35" s="22"/>
      <c r="B35" s="2"/>
      <c r="C35" s="2"/>
      <c r="D35" s="2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5.75">
      <c r="A36" s="22"/>
      <c r="B36" s="2"/>
      <c r="C36" s="2"/>
      <c r="D36" s="2"/>
      <c r="H36"/>
      <c r="I36"/>
      <c r="J36"/>
      <c r="K36"/>
      <c r="L36"/>
      <c r="M36"/>
      <c r="N36"/>
      <c r="O36"/>
      <c r="P36"/>
      <c r="Q36"/>
      <c r="R36"/>
    </row>
    <row r="37" spans="1:18" ht="15.75">
      <c r="A37" s="23"/>
      <c r="B37" s="2"/>
      <c r="C37" s="2"/>
      <c r="D37" s="2"/>
      <c r="E37" s="15"/>
      <c r="F37" s="15"/>
      <c r="G37" s="15"/>
      <c r="H37"/>
      <c r="I37"/>
      <c r="J37"/>
      <c r="K37"/>
      <c r="L37"/>
      <c r="M37"/>
      <c r="N37"/>
      <c r="O37"/>
      <c r="P37"/>
      <c r="Q37"/>
      <c r="R37"/>
    </row>
    <row r="38" spans="5:18" ht="12.75">
      <c r="E38" s="2"/>
      <c r="F38" s="2"/>
      <c r="G38" s="2"/>
      <c r="H38"/>
      <c r="I38"/>
      <c r="J38"/>
      <c r="K38"/>
      <c r="L38"/>
      <c r="M38"/>
      <c r="N38"/>
      <c r="O38"/>
      <c r="P38"/>
      <c r="Q38"/>
      <c r="R38"/>
    </row>
    <row r="39" spans="5:18" ht="12.75">
      <c r="E39" s="2"/>
      <c r="F39" s="2"/>
      <c r="G39" s="2"/>
      <c r="H39"/>
      <c r="I39"/>
      <c r="J39"/>
      <c r="K39"/>
      <c r="L39"/>
      <c r="M39"/>
      <c r="N39"/>
      <c r="O39"/>
      <c r="P39"/>
      <c r="Q39"/>
      <c r="R39"/>
    </row>
    <row r="40" spans="2:18" ht="12.75">
      <c r="B40"/>
      <c r="E40" s="2"/>
      <c r="F40" s="2"/>
      <c r="G40" s="2"/>
      <c r="H40"/>
      <c r="I40"/>
      <c r="J40"/>
      <c r="K40"/>
      <c r="L40"/>
      <c r="M40"/>
      <c r="N40"/>
      <c r="O40"/>
      <c r="P40"/>
      <c r="Q40"/>
      <c r="R40"/>
    </row>
    <row r="41" spans="2:18" ht="12.75">
      <c r="B41"/>
      <c r="E41" s="2"/>
      <c r="F41" s="2"/>
      <c r="G41" s="2"/>
      <c r="H41"/>
      <c r="I41"/>
      <c r="J41"/>
      <c r="K41"/>
      <c r="L41"/>
      <c r="M41"/>
      <c r="N41"/>
      <c r="O41"/>
      <c r="P41"/>
      <c r="Q41"/>
      <c r="R41"/>
    </row>
    <row r="42" spans="2:18" ht="12.75">
      <c r="B42" s="31"/>
      <c r="E42" s="2"/>
      <c r="F42" s="2"/>
      <c r="G42" s="2"/>
      <c r="H42"/>
      <c r="I42"/>
      <c r="J42"/>
      <c r="K42"/>
      <c r="L42"/>
      <c r="M42"/>
      <c r="N42"/>
      <c r="O42"/>
      <c r="P42"/>
      <c r="Q42"/>
      <c r="R42"/>
    </row>
    <row r="43" spans="2:15" ht="12.75">
      <c r="B43" s="31"/>
      <c r="E43" s="2"/>
      <c r="F43" s="2"/>
      <c r="G43" s="2"/>
      <c r="H43"/>
      <c r="I43"/>
      <c r="J43"/>
      <c r="K43"/>
      <c r="L43"/>
      <c r="M43"/>
      <c r="N43"/>
      <c r="O43"/>
    </row>
    <row r="44" spans="2:15" ht="12.75">
      <c r="B44" s="31"/>
      <c r="E44" s="2"/>
      <c r="F44" s="2"/>
      <c r="G44" s="2"/>
      <c r="H44"/>
      <c r="I44"/>
      <c r="J44"/>
      <c r="K44"/>
      <c r="L44"/>
      <c r="M44"/>
      <c r="N44"/>
      <c r="O44"/>
    </row>
    <row r="45" spans="2:15" ht="12.75">
      <c r="B45" s="31"/>
      <c r="E45" s="2"/>
      <c r="F45" s="2"/>
      <c r="G45" s="2"/>
      <c r="H45"/>
      <c r="I45"/>
      <c r="J45"/>
      <c r="K45"/>
      <c r="L45"/>
      <c r="M45"/>
      <c r="N45"/>
      <c r="O45"/>
    </row>
    <row r="46" spans="2:15" ht="12.75">
      <c r="B46" s="31"/>
      <c r="E46" s="2"/>
      <c r="F46" s="2"/>
      <c r="G46" s="2"/>
      <c r="H46"/>
      <c r="I46"/>
      <c r="J46"/>
      <c r="K46"/>
      <c r="L46"/>
      <c r="M46"/>
      <c r="N46"/>
      <c r="O46"/>
    </row>
    <row r="47" spans="2:15" ht="12.75">
      <c r="B47" s="31"/>
      <c r="E47" s="2"/>
      <c r="F47" s="2"/>
      <c r="G47" s="2"/>
      <c r="H47"/>
      <c r="I47"/>
      <c r="J47"/>
      <c r="K47"/>
      <c r="L47"/>
      <c r="M47"/>
      <c r="N47"/>
      <c r="O47"/>
    </row>
    <row r="48" spans="2:15" ht="12.75">
      <c r="B48" s="31"/>
      <c r="H48"/>
      <c r="I48"/>
      <c r="J48"/>
      <c r="K48"/>
      <c r="L48"/>
      <c r="M48"/>
      <c r="N48"/>
      <c r="O48"/>
    </row>
    <row r="49" spans="2:15" ht="12.75">
      <c r="B49" s="31"/>
      <c r="H49"/>
      <c r="I49"/>
      <c r="J49"/>
      <c r="K49"/>
      <c r="L49"/>
      <c r="M49"/>
      <c r="N49"/>
      <c r="O49"/>
    </row>
    <row r="50" spans="2:15" ht="12.75">
      <c r="B50" s="31"/>
      <c r="H50"/>
      <c r="I50"/>
      <c r="J50"/>
      <c r="K50"/>
      <c r="L50"/>
      <c r="M50"/>
      <c r="N50"/>
      <c r="O50"/>
    </row>
    <row r="51" spans="2:15" ht="12.75">
      <c r="B51" s="31"/>
      <c r="H51"/>
      <c r="I51"/>
      <c r="J51"/>
      <c r="K51"/>
      <c r="L51"/>
      <c r="M51"/>
      <c r="N51"/>
      <c r="O51"/>
    </row>
    <row r="52" spans="2:15" ht="12.75">
      <c r="B52" s="31"/>
      <c r="H52"/>
      <c r="I52"/>
      <c r="J52"/>
      <c r="K52"/>
      <c r="L52"/>
      <c r="M52"/>
      <c r="N52"/>
      <c r="O52"/>
    </row>
    <row r="53" spans="2:15" ht="12.75">
      <c r="B53" s="31"/>
      <c r="H53"/>
      <c r="I53"/>
      <c r="J53"/>
      <c r="K53"/>
      <c r="L53"/>
      <c r="M53"/>
      <c r="N53"/>
      <c r="O53"/>
    </row>
    <row r="54" spans="2:15" ht="12.75">
      <c r="B54" s="31"/>
      <c r="H54"/>
      <c r="I54"/>
      <c r="J54"/>
      <c r="K54"/>
      <c r="L54"/>
      <c r="M54"/>
      <c r="N54"/>
      <c r="O54"/>
    </row>
    <row r="55" spans="2:15" ht="12.75">
      <c r="B55" s="31"/>
      <c r="H55"/>
      <c r="I55"/>
      <c r="J55"/>
      <c r="K55"/>
      <c r="L55"/>
      <c r="M55"/>
      <c r="N55"/>
      <c r="O55"/>
    </row>
    <row r="56" spans="2:15" ht="12.75">
      <c r="B56" s="31"/>
      <c r="H56"/>
      <c r="I56"/>
      <c r="J56"/>
      <c r="K56"/>
      <c r="L56"/>
      <c r="M56"/>
      <c r="N56"/>
      <c r="O56"/>
    </row>
    <row r="57" spans="2:15" ht="12.75">
      <c r="B57" s="31"/>
      <c r="H57"/>
      <c r="I57"/>
      <c r="J57"/>
      <c r="K57"/>
      <c r="L57"/>
      <c r="M57"/>
      <c r="N57"/>
      <c r="O57"/>
    </row>
    <row r="58" spans="2:15" ht="12.75">
      <c r="B58" s="31"/>
      <c r="H58"/>
      <c r="I58"/>
      <c r="J58"/>
      <c r="K58"/>
      <c r="L58"/>
      <c r="M58"/>
      <c r="N58"/>
      <c r="O58"/>
    </row>
    <row r="59" spans="2:15" ht="12.75">
      <c r="B59" s="31"/>
      <c r="H59"/>
      <c r="I59"/>
      <c r="J59"/>
      <c r="K59"/>
      <c r="L59"/>
      <c r="M59"/>
      <c r="N59"/>
      <c r="O59"/>
    </row>
    <row r="60" ht="12.75">
      <c r="B60" s="31"/>
    </row>
    <row r="61" ht="12.75">
      <c r="B61" s="31"/>
    </row>
    <row r="62" ht="12.75">
      <c r="B62" s="31"/>
    </row>
    <row r="63" ht="12.75">
      <c r="B63" s="31"/>
    </row>
    <row r="64" ht="12.75">
      <c r="B64" s="31"/>
    </row>
    <row r="65" ht="12.75">
      <c r="B65" s="31"/>
    </row>
    <row r="66" ht="12.75">
      <c r="B66" s="31"/>
    </row>
    <row r="67" ht="12.75">
      <c r="B67" s="31"/>
    </row>
    <row r="68" ht="12.75">
      <c r="B68" s="31"/>
    </row>
    <row r="69" ht="12.75">
      <c r="B69" s="31"/>
    </row>
    <row r="70" ht="12.75">
      <c r="B70" s="31"/>
    </row>
    <row r="71" ht="12.75">
      <c r="B71" s="31"/>
    </row>
    <row r="72" ht="12.75">
      <c r="B72" s="31"/>
    </row>
    <row r="73" ht="12.75">
      <c r="B73" s="3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loftur</cp:lastModifiedBy>
  <dcterms:created xsi:type="dcterms:W3CDTF">2010-01-25T00:49:25Z</dcterms:created>
  <dcterms:modified xsi:type="dcterms:W3CDTF">2010-01-25T00:49:25Z</dcterms:modified>
  <cp:category/>
  <cp:version/>
  <cp:contentType/>
  <cp:contentStatus/>
</cp:coreProperties>
</file>