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75" windowWidth="14955" windowHeight="8445" activeTab="0"/>
  </bookViews>
  <sheets>
    <sheet name="Thanh phan tham du" sheetId="1" r:id="rId1"/>
    <sheet name="Du toan kinh phi" sheetId="2" r:id="rId2"/>
  </sheets>
  <definedNames/>
  <calcPr fullCalcOnLoad="1"/>
</workbook>
</file>

<file path=xl/comments1.xml><?xml version="1.0" encoding="utf-8"?>
<comments xmlns="http://schemas.openxmlformats.org/spreadsheetml/2006/main">
  <authors>
    <author>NGUYEN ANH QUOC</author>
  </authors>
  <commentList>
    <comment ref="H7" authorId="0">
      <text>
        <r>
          <rPr>
            <b/>
            <sz val="8"/>
            <rFont val="Tahoma"/>
            <family val="2"/>
          </rPr>
          <t>NGUYEN ANH QUOC:</t>
        </r>
        <r>
          <rPr>
            <sz val="8"/>
            <rFont val="Tahoma"/>
            <family val="2"/>
          </rPr>
          <t xml:space="preserve">
Theo de nghi cua anh Dung: tam tinh 10 thay co tham du</t>
        </r>
      </text>
    </comment>
    <comment ref="L35" authorId="0">
      <text>
        <r>
          <rPr>
            <b/>
            <sz val="8"/>
            <rFont val="Tahoma"/>
            <family val="2"/>
          </rPr>
          <t>NGUYEN ANH QUOC:</t>
        </r>
        <r>
          <rPr>
            <sz val="8"/>
            <rFont val="Tahoma"/>
            <family val="2"/>
          </rPr>
          <t xml:space="preserve">
Tuan + lai xe</t>
        </r>
      </text>
    </comment>
  </commentList>
</comments>
</file>

<file path=xl/comments2.xml><?xml version="1.0" encoding="utf-8"?>
<comments xmlns="http://schemas.openxmlformats.org/spreadsheetml/2006/main">
  <authors>
    <author>NGUYEN ANH QUOC</author>
  </authors>
  <commentList>
    <comment ref="E5" authorId="0">
      <text>
        <r>
          <rPr>
            <b/>
            <sz val="8"/>
            <rFont val="Tahoma"/>
            <family val="2"/>
          </rPr>
          <t>NGUYEN ANH QUOC:</t>
        </r>
        <r>
          <rPr>
            <sz val="8"/>
            <rFont val="Tahoma"/>
            <family val="2"/>
          </rPr>
          <t xml:space="preserve">
Anh Dung de nghi tam tinh so luong thay co tham du: 10</t>
        </r>
      </text>
    </comment>
  </commentList>
</comments>
</file>

<file path=xl/sharedStrings.xml><?xml version="1.0" encoding="utf-8"?>
<sst xmlns="http://schemas.openxmlformats.org/spreadsheetml/2006/main" count="297" uniqueCount="269">
  <si>
    <t>0914010892</t>
  </si>
  <si>
    <t>Họ và tên</t>
  </si>
  <si>
    <t>Nơi công tác</t>
  </si>
  <si>
    <t>TT</t>
  </si>
  <si>
    <t>I</t>
  </si>
  <si>
    <t>Giáo viên</t>
  </si>
  <si>
    <t>II</t>
  </si>
  <si>
    <t>Cựu học sinh LN 24</t>
  </si>
  <si>
    <t>Thông tin liên lạc</t>
  </si>
  <si>
    <t>Thầy Tình</t>
  </si>
  <si>
    <t>Thầy Đức</t>
  </si>
  <si>
    <t>Thầy Đạt</t>
  </si>
  <si>
    <t>Cô Sen</t>
  </si>
  <si>
    <t>Thầy Cẩm</t>
  </si>
  <si>
    <t>Thầy Dương</t>
  </si>
  <si>
    <t>….</t>
  </si>
  <si>
    <t>Nguyễn Lương Cương</t>
  </si>
  <si>
    <t>Nguyễn Vũ</t>
  </si>
  <si>
    <t>Lê Quốc Khánh</t>
  </si>
  <si>
    <t>Phạm Ngọc Dũng</t>
  </si>
  <si>
    <t>Từ Văn Khánh (Từ Em)</t>
  </si>
  <si>
    <t>Trần Mậu Quốc Khánh</t>
  </si>
  <si>
    <t>Lương Nữ Linh Trang</t>
  </si>
  <si>
    <t>Hồ Thanh Hà</t>
  </si>
  <si>
    <t>Võ Đình Thanh</t>
  </si>
  <si>
    <t>Nguyễn Văn Trí Tín</t>
  </si>
  <si>
    <t>Cao Minh Châu</t>
  </si>
  <si>
    <t>Hà Văn Hoan</t>
  </si>
  <si>
    <t>Phùng Đình Mân</t>
  </si>
  <si>
    <t>Võ Xuân Thao</t>
  </si>
  <si>
    <t>Phạm Công Thành</t>
  </si>
  <si>
    <t>Nguyễn Ngọc Huy</t>
  </si>
  <si>
    <t>Võ Văn Quảng</t>
  </si>
  <si>
    <t>Nguyễn Hữu Vinh</t>
  </si>
  <si>
    <t>Châu Tấn Lập</t>
  </si>
  <si>
    <t>Nguyễn Minh Tuấn</t>
  </si>
  <si>
    <t>Trần Đình Lợi</t>
  </si>
  <si>
    <t>Nguyễn Tất Thắng</t>
  </si>
  <si>
    <t>Ngô Hữu Phước</t>
  </si>
  <si>
    <t>Ngô Thị Phương Anh</t>
  </si>
  <si>
    <t>Lê Quang Hiển</t>
  </si>
  <si>
    <t>Vũ Ngọc Ánh</t>
  </si>
  <si>
    <t>Huỳnh Kim Khoa</t>
  </si>
  <si>
    <t>Lê Viết Tám</t>
  </si>
  <si>
    <t>Đỗ Văn Đài</t>
  </si>
  <si>
    <t>Võ Thị Trà</t>
  </si>
  <si>
    <t>Lê Văn Đông</t>
  </si>
  <si>
    <t>Trần Hữu Thọ</t>
  </si>
  <si>
    <t>Nguyễn Văn Bằng</t>
  </si>
  <si>
    <t>Nguyễn Anh Quốc</t>
  </si>
  <si>
    <t>Hồ Văn Kỳ</t>
  </si>
  <si>
    <t>Châu Ngọc Cường</t>
  </si>
  <si>
    <t>Tôn Thất Dũng</t>
  </si>
  <si>
    <t>Nguyễn Sanh Phát</t>
  </si>
  <si>
    <t>Dương Quốc Tuấn</t>
  </si>
  <si>
    <t>Tôn Thất Ái Tín</t>
  </si>
  <si>
    <t>Trần Văn Hào</t>
  </si>
  <si>
    <t>Nguyễn Văn Cường</t>
  </si>
  <si>
    <t>Mai Quang Huy</t>
  </si>
  <si>
    <t>Nguyễn Văn Phước</t>
  </si>
  <si>
    <t>Nguyễn Quốc Tuấn</t>
  </si>
  <si>
    <t>Nguyễn Minh Huân</t>
  </si>
  <si>
    <t>Tạ Ngọc Dân</t>
  </si>
  <si>
    <t>Nguyễn Thành Kính</t>
  </si>
  <si>
    <t>Đặng Văn Việt Phương</t>
  </si>
  <si>
    <t>Huỳnh Văn Liêm</t>
  </si>
  <si>
    <t>Cao Ngọc Thành</t>
  </si>
  <si>
    <t>Tôn Thất Thịnh</t>
  </si>
  <si>
    <t>Lê Văn Tây</t>
  </si>
  <si>
    <t>Lê Công Tín</t>
  </si>
  <si>
    <t>Hồ Phúc Nguyên</t>
  </si>
  <si>
    <t>Trần Diệp Duy</t>
  </si>
  <si>
    <t>Tháng 5/2010</t>
  </si>
  <si>
    <t>Phan Lê Tĩnh Tâm</t>
  </si>
  <si>
    <t>Chi cục KL QNam</t>
  </si>
  <si>
    <t>0983810540</t>
  </si>
  <si>
    <t>VP WWF Quảng Nam</t>
  </si>
  <si>
    <t>0986316388</t>
  </si>
  <si>
    <t>0905165047</t>
  </si>
  <si>
    <t>Dương Tấn Cang</t>
  </si>
  <si>
    <t>0914125968</t>
  </si>
  <si>
    <t>0908838747
0933408688</t>
  </si>
  <si>
    <t>0914006992</t>
  </si>
  <si>
    <t>0905009234</t>
  </si>
  <si>
    <t>0908103301</t>
  </si>
  <si>
    <t>0989639171</t>
  </si>
  <si>
    <t>0909699668</t>
  </si>
  <si>
    <t>0905183987</t>
  </si>
  <si>
    <t>0914002392</t>
  </si>
  <si>
    <t>0914145624</t>
  </si>
  <si>
    <t>01686148014</t>
  </si>
  <si>
    <t>0918120770</t>
  </si>
  <si>
    <t>0913420758</t>
  </si>
  <si>
    <t>0912027555</t>
  </si>
  <si>
    <t>0903188755</t>
  </si>
  <si>
    <t>0905007075</t>
  </si>
  <si>
    <t>0918288955</t>
  </si>
  <si>
    <t>0983525818</t>
  </si>
  <si>
    <t>0983820698</t>
  </si>
  <si>
    <t>0913410015</t>
  </si>
  <si>
    <t>0913465455</t>
  </si>
  <si>
    <t>0913661412</t>
  </si>
  <si>
    <t>0903512070</t>
  </si>
  <si>
    <t>0913474382</t>
  </si>
  <si>
    <t>0914463150</t>
  </si>
  <si>
    <t>Lưu Văn Giáp</t>
  </si>
  <si>
    <t>0905605029</t>
  </si>
  <si>
    <t>0914125795</t>
  </si>
  <si>
    <t>0914125518</t>
  </si>
  <si>
    <t>0935036101</t>
  </si>
  <si>
    <t>0914202362</t>
  </si>
  <si>
    <t>0989638497</t>
  </si>
  <si>
    <t>0913439589</t>
  </si>
  <si>
    <t>0914042297</t>
  </si>
  <si>
    <t>0918654651</t>
  </si>
  <si>
    <t>0903370884</t>
  </si>
  <si>
    <t>0913704590</t>
  </si>
  <si>
    <t>0909477983</t>
  </si>
  <si>
    <t>0913420618</t>
  </si>
  <si>
    <t>tuanngoc.kbt@gmail.com</t>
  </si>
  <si>
    <t>0914289753</t>
  </si>
  <si>
    <t>Lê Ngọc Tuấn</t>
  </si>
  <si>
    <t>098 3355282, 0123 6000664, 0905 010022</t>
  </si>
  <si>
    <t>Phó giám đốc Khu BTTN Phong Điền
Xã Phong An, huyện Phong Điền, tỉnh TT-Huế.</t>
  </si>
  <si>
    <t>taylevan@yahoo.com.vn</t>
  </si>
  <si>
    <t>Tổ chức Phát triển Hà Lan - SNV. Huế, Thừa Thiên Huế
Tầng 3, Tòa nhà Công ty Xổ số Thừa Thiên Huế, đường Tố Hữu, Huế</t>
  </si>
  <si>
    <t>thaovo7141@yahoo.com</t>
  </si>
  <si>
    <t>ngocdungnc@yahoo.com</t>
  </si>
  <si>
    <t>hanchue@yahoo.com</t>
  </si>
  <si>
    <t>mai_quanghuy2005@yahoo.com</t>
  </si>
  <si>
    <t>tintnbth@hotmail.com</t>
  </si>
  <si>
    <t>dungnic2002@gmail.com</t>
  </si>
  <si>
    <t>Cái Việt</t>
  </si>
  <si>
    <t>vietcai@yahoo.com</t>
  </si>
  <si>
    <t>tritinnc@yahoo.com</t>
  </si>
  <si>
    <t>thanhvodinh@gmail.com
thanhvodinh@yahoo.com</t>
  </si>
  <si>
    <t>cuong.nguyenluong@yahoo.com</t>
  </si>
  <si>
    <t>thinhtonthat@gmail.com</t>
  </si>
  <si>
    <t>leviettam@hotmail.com</t>
  </si>
  <si>
    <t>USA</t>
  </si>
  <si>
    <t>vanhao@vtv.gov.vn</t>
  </si>
  <si>
    <t>IDE Huế</t>
  </si>
  <si>
    <t>Hạt Kiểm lâm Phú Lộc</t>
  </si>
  <si>
    <t>Đại học Nông Lâm Huế</t>
  </si>
  <si>
    <t>WWF Huế</t>
  </si>
  <si>
    <t>Chi cục Kiểm lâm Huế</t>
  </si>
  <si>
    <t>Ban Dân tộc &amp; Miền núi Quảng Bình</t>
  </si>
  <si>
    <t>CARE</t>
  </si>
  <si>
    <t>Hội đồng Nhân dân tỉnh TTH</t>
  </si>
  <si>
    <t>Lâm trường Tiền Phong, Huế</t>
  </si>
  <si>
    <t>Đài Truyền hình Huế/VTV</t>
  </si>
  <si>
    <t>Võ Văn Nhân</t>
  </si>
  <si>
    <t>UBND phường Thuận Thành, Huế</t>
  </si>
  <si>
    <t>dong.levan@wwfgreatermekong.org</t>
  </si>
  <si>
    <t>0914173747</t>
  </si>
  <si>
    <t>Sài Gòn/Hà Nội</t>
  </si>
  <si>
    <t>Quảng Trị</t>
  </si>
  <si>
    <t>0983813394</t>
  </si>
  <si>
    <t>Gia Lai</t>
  </si>
  <si>
    <t>Sài Gòn</t>
  </si>
  <si>
    <t>01254305002</t>
  </si>
  <si>
    <t>Bình Định</t>
  </si>
  <si>
    <t>huanphuyen@yahoo.com.vn</t>
  </si>
  <si>
    <t>khanh.agribank@gmail.com</t>
  </si>
  <si>
    <t>ngth_minh71@yahoo.com</t>
  </si>
  <si>
    <t>Đồng Nai</t>
  </si>
  <si>
    <t>ahuyznhi@gmail.com</t>
  </si>
  <si>
    <t>dvvphuong@idevn.org</t>
  </si>
  <si>
    <t>liemklkt@yahoo.com.vn</t>
  </si>
  <si>
    <t>lecongtin@gmail.com</t>
  </si>
  <si>
    <t>anhklqn@gmail.com</t>
  </si>
  <si>
    <t>daidai71@gmail.com</t>
  </si>
  <si>
    <t>tangocdan6@yahoo.com.vn</t>
  </si>
  <si>
    <t>cuong_chau71@yahoo.com</t>
  </si>
  <si>
    <t>tinhtamc2@yahoo.com.vn</t>
  </si>
  <si>
    <t>Nguyễn Thanh Minh</t>
  </si>
  <si>
    <t>Đăng ký tham gia</t>
  </si>
  <si>
    <t>Người lớn</t>
  </si>
  <si>
    <t>Trẻ em</t>
  </si>
  <si>
    <t>Tổng số</t>
  </si>
  <si>
    <t>nguvuyen@gmail.com
nguvuyen@yahoo.com
vu@snvworld.org</t>
  </si>
  <si>
    <t>0905550888</t>
  </si>
  <si>
    <t>vothitraln24@gmail.com</t>
  </si>
  <si>
    <t>Huế</t>
  </si>
  <si>
    <t>HCMC</t>
  </si>
  <si>
    <t>Hạt Kiểm Lâm Hướng Hóa, Quảng Trị</t>
  </si>
  <si>
    <t>Phú Lộc, Thừa Thiên Huế</t>
  </si>
  <si>
    <t>Phú Yên</t>
  </si>
  <si>
    <t>Bình Dương</t>
  </si>
  <si>
    <t>Công ty Cargill, Mỹ, HCMC</t>
  </si>
  <si>
    <t>tuvankhanh@gmail.com</t>
  </si>
  <si>
    <t>Quoc.Nguyenanh@wwfgreatermekong.org</t>
  </si>
  <si>
    <t>Danh sách thành viên lớp LN24 tham gia họp mặt kỷ niệm 15 năm ngày ra trường</t>
  </si>
  <si>
    <t>man.phung-dinh@vtctelecom.com.vn</t>
  </si>
  <si>
    <t>nguyenhophuc@gmail.com</t>
  </si>
  <si>
    <t>Mạnh thường quân</t>
  </si>
  <si>
    <t>xe đưa đón thầy cô Huế-QN-Huế</t>
  </si>
  <si>
    <t>In ấn Kỷ yếu LN24 - 15 năm - 2010</t>
  </si>
  <si>
    <t>In sang ảnh lưu niệm</t>
  </si>
  <si>
    <t>Cá nhân</t>
  </si>
  <si>
    <t>Nhóm</t>
  </si>
  <si>
    <t>1. Nhóm HCMC - toàn bộ quà tặng lưu niệm (01 chai/người)</t>
  </si>
  <si>
    <t>0903635471
01228922919</t>
  </si>
  <si>
    <t>Nguyễn Giá Thạch</t>
  </si>
  <si>
    <t>Tô Hữu Lộc</t>
  </si>
  <si>
    <t>nguyenthach@mappac.com.vn</t>
  </si>
  <si>
    <t>tolocrock@yahoo.com</t>
  </si>
  <si>
    <t>tom.thanhpham@gmail.com
phamgia09@gmail.com</t>
  </si>
  <si>
    <t>1 chai</t>
  </si>
  <si>
    <t>Công Ty TNHH Kỹ Thuật Phạm Gia
6/69C Ấp 1, Đông Thạnh, Hóc Môn, HCM</t>
  </si>
  <si>
    <t>sanhphat@aaavn.com.vn</t>
  </si>
  <si>
    <t>bang.nv@care.org.vn</t>
  </si>
  <si>
    <t>chautanlap@yahoo.com.vn</t>
  </si>
  <si>
    <t>1 phòng giường đôi 2 người</t>
  </si>
  <si>
    <t>Tổ chức Phát triển Hà Lan - SNV. Huế, Thừa Thiên Huế
Tầng 3, Tòa nhà Công ty Xổ số, đường Tố Hữu, Huế</t>
  </si>
  <si>
    <t>ở với Dũng Tôn</t>
  </si>
  <si>
    <t>ở với Nguyên</t>
  </si>
  <si>
    <t>1 phòng đôi 2 giường đơn, 2 người</t>
  </si>
  <si>
    <t>ở với Tĩnh Tâm</t>
  </si>
  <si>
    <t>quoctuankl@yahoo.com</t>
  </si>
  <si>
    <t>tatthang2060@yahoo.com</t>
  </si>
  <si>
    <t>kyhovan@yahoo.com</t>
  </si>
  <si>
    <t>1 phòng đôi 2 giường</t>
  </si>
  <si>
    <t>Danh sách đặt phòng tại KS Glory Hội An</t>
  </si>
  <si>
    <t>Ngày 30/4</t>
  </si>
  <si>
    <t>Ngày 01/5</t>
  </si>
  <si>
    <t>Đôi</t>
  </si>
  <si>
    <t>Đơn</t>
  </si>
  <si>
    <t>Ghi chú</t>
  </si>
  <si>
    <t>1 phòng đôi 2 giường đơn, 2 người???</t>
  </si>
  <si>
    <t>???</t>
  </si>
  <si>
    <t>Hỏi lại có ở ngày 30/4 không???</t>
  </si>
  <si>
    <t>ở với Mậu Khánh</t>
  </si>
  <si>
    <t>ở với Cường</t>
  </si>
  <si>
    <t>Nội dung</t>
  </si>
  <si>
    <t>Thầy Dưỡng</t>
  </si>
  <si>
    <t>Thầy Cuộc</t>
  </si>
  <si>
    <t>Thầy Hải</t>
  </si>
  <si>
    <t>Cùng với Thanh ủng hộ xe đưa đón cô thầy</t>
  </si>
  <si>
    <t>DỰ TOÁN KINH PHÍ HỌP MẶT KỶ NIỆM 10 NĂM RA TRƯỜNG</t>
  </si>
  <si>
    <t>LỚP LN 24</t>
  </si>
  <si>
    <t>Hạng mục</t>
  </si>
  <si>
    <t>Đơn vị tính</t>
  </si>
  <si>
    <t>Đơn giá (VND)</t>
  </si>
  <si>
    <t>Số lượng</t>
  </si>
  <si>
    <t>Thành tiền</t>
  </si>
  <si>
    <t>Cơm trưa</t>
  </si>
  <si>
    <t>Xuất</t>
  </si>
  <si>
    <t>Tiệc liên hoan giao lưu (tiệc đứng - buffet)</t>
  </si>
  <si>
    <t>người</t>
  </si>
  <si>
    <t>Thuê xe đưa đón thầy cô</t>
  </si>
  <si>
    <t>In giấy mời</t>
  </si>
  <si>
    <t>Cái Việt + Thanh tài trợ</t>
  </si>
  <si>
    <t>Âm thanh</t>
  </si>
  <si>
    <t>In bạt highflex</t>
  </si>
  <si>
    <t>150.000đ/xuất (chưa tính đồ uống)</t>
  </si>
  <si>
    <t>250.000đ/xuất (chưa tính đồ uống)</t>
  </si>
  <si>
    <t>Quà tặng</t>
  </si>
  <si>
    <t>Nhóm TPHCM tài trợ</t>
  </si>
  <si>
    <t>Tiền phòng cho các thầy cô</t>
  </si>
  <si>
    <t>Số thành viên lớp tham dự</t>
  </si>
  <si>
    <t>Số thành viên lớp tham dự:</t>
  </si>
  <si>
    <t>Tổng cộng chi phí</t>
  </si>
  <si>
    <t>Kinh phí mỗi bạn cần đóng góp</t>
  </si>
  <si>
    <t xml:space="preserve">Khánh  </t>
  </si>
  <si>
    <t>In kỷ yếu</t>
  </si>
  <si>
    <t>Vũ tài trợ</t>
  </si>
  <si>
    <t>Lê Ngọc Tuấn tài trợ</t>
  </si>
  <si>
    <t>…….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</si>
</sst>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&quot;$&quot;#,##0.00"/>
    <numFmt numFmtId="177" formatCode="[$VND]\ #,##0.00"/>
    <numFmt numFmtId="178" formatCode="#,##0.0"/>
    <numFmt numFmtId="179" formatCode="_(* #,##0.000_);_(* \(#,##0.000\);_(* &quot;-&quot;??_);_(@_)"/>
    <numFmt numFmtId="180" formatCode="dd/mm/yy;@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h:mm:ss;@"/>
    <numFmt numFmtId="187" formatCode="_(* #,##0.0_);_(* \(#,##0.0\);_(* &quot;-&quot;??_);_(@_)"/>
    <numFmt numFmtId="188" formatCode="_(* #,##0_);_(* \(#,##0\);_(* &quot;-&quot;??_);_(@_)"/>
    <numFmt numFmtId="189" formatCode="[$-409]dddd\,\ mmmm\ dd\,\ yyyy"/>
    <numFmt numFmtId="190" formatCode="[$-409]d\-mmm\-yy;@"/>
    <numFmt numFmtId="191" formatCode="[$-409]h:mm:ss\ AM/PM"/>
    <numFmt numFmtId="192" formatCode="h:mm;@"/>
    <numFmt numFmtId="193" formatCode="0.0"/>
  </numFmts>
  <fonts count="56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u val="single"/>
      <sz val="10"/>
      <color indexed="12"/>
      <name val="Verdana"/>
      <family val="2"/>
    </font>
    <font>
      <sz val="10"/>
      <color indexed="10"/>
      <name val="Verdana"/>
      <family val="2"/>
    </font>
    <font>
      <i/>
      <sz val="10"/>
      <color indexed="10"/>
      <name val="Verdana"/>
      <family val="2"/>
    </font>
    <font>
      <b/>
      <sz val="8"/>
      <color indexed="10"/>
      <name val="Verdana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Verdana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7" fillId="33" borderId="10" xfId="53" applyFont="1" applyFill="1" applyBorder="1" applyAlignment="1" applyProtection="1">
      <alignment horizontal="left"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34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7" fillId="0" borderId="11" xfId="53" applyFont="1" applyBorder="1" applyAlignment="1" applyProtection="1">
      <alignment/>
      <protection/>
    </xf>
    <xf numFmtId="0" fontId="7" fillId="33" borderId="11" xfId="53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0" xfId="53" applyFont="1" applyAlignment="1" applyProtection="1">
      <alignment vertical="top" wrapText="1"/>
      <protection/>
    </xf>
    <xf numFmtId="0" fontId="7" fillId="0" borderId="0" xfId="53" applyFont="1" applyAlignment="1" applyProtection="1">
      <alignment/>
      <protection/>
    </xf>
    <xf numFmtId="0" fontId="3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35" borderId="11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4" fillId="36" borderId="11" xfId="0" applyFont="1" applyFill="1" applyBorder="1" applyAlignment="1">
      <alignment horizontal="center" vertical="center" wrapText="1"/>
    </xf>
    <xf numFmtId="1" fontId="4" fillId="36" borderId="12" xfId="0" applyNumberFormat="1" applyFont="1" applyFill="1" applyBorder="1" applyAlignment="1">
      <alignment horizontal="center" vertical="center" wrapText="1"/>
    </xf>
    <xf numFmtId="1" fontId="4" fillId="36" borderId="11" xfId="0" applyNumberFormat="1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wrapText="1"/>
    </xf>
    <xf numFmtId="1" fontId="8" fillId="36" borderId="11" xfId="0" applyNumberFormat="1" applyFont="1" applyFill="1" applyBorder="1" applyAlignment="1">
      <alignment wrapText="1"/>
    </xf>
    <xf numFmtId="0" fontId="8" fillId="36" borderId="11" xfId="0" applyFont="1" applyFill="1" applyBorder="1" applyAlignment="1">
      <alignment horizontal="center" vertical="center" wrapText="1"/>
    </xf>
    <xf numFmtId="1" fontId="8" fillId="36" borderId="11" xfId="0" applyNumberFormat="1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10" fillId="37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3" fontId="8" fillId="0" borderId="0" xfId="0" applyNumberFormat="1" applyFont="1" applyAlignment="1">
      <alignment wrapText="1"/>
    </xf>
    <xf numFmtId="3" fontId="2" fillId="0" borderId="0" xfId="0" applyNumberFormat="1" applyFont="1" applyAlignment="1">
      <alignment/>
    </xf>
    <xf numFmtId="3" fontId="4" fillId="37" borderId="11" xfId="0" applyNumberFormat="1" applyFont="1" applyFill="1" applyBorder="1" applyAlignment="1">
      <alignment horizontal="center" vertical="center"/>
    </xf>
    <xf numFmtId="188" fontId="4" fillId="37" borderId="11" xfId="42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Fill="1" applyAlignment="1">
      <alignment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12" fillId="12" borderId="11" xfId="0" applyFont="1" applyFill="1" applyBorder="1" applyAlignment="1">
      <alignment horizontal="center" vertical="center" wrapText="1"/>
    </xf>
    <xf numFmtId="3" fontId="12" fillId="12" borderId="11" xfId="0" applyNumberFormat="1" applyFont="1" applyFill="1" applyBorder="1" applyAlignment="1">
      <alignment horizontal="center" vertical="center" wrapText="1"/>
    </xf>
    <xf numFmtId="178" fontId="12" fillId="0" borderId="0" xfId="0" applyNumberFormat="1" applyFont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3" fontId="13" fillId="0" borderId="11" xfId="0" applyNumberFormat="1" applyFont="1" applyBorder="1" applyAlignment="1">
      <alignment vertical="center" wrapText="1"/>
    </xf>
    <xf numFmtId="3" fontId="13" fillId="0" borderId="11" xfId="0" applyNumberFormat="1" applyFont="1" applyFill="1" applyBorder="1" applyAlignment="1">
      <alignment vertical="center" wrapText="1"/>
    </xf>
    <xf numFmtId="178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4" fontId="13" fillId="0" borderId="0" xfId="0" applyNumberFormat="1" applyFont="1" applyFill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3" fontId="13" fillId="0" borderId="11" xfId="0" applyNumberFormat="1" applyFont="1" applyFill="1" applyBorder="1" applyAlignment="1" quotePrefix="1">
      <alignment vertical="center" wrapText="1"/>
    </xf>
    <xf numFmtId="3" fontId="13" fillId="38" borderId="11" xfId="0" applyNumberFormat="1" applyFont="1" applyFill="1" applyBorder="1" applyAlignment="1">
      <alignment vertical="center" wrapText="1"/>
    </xf>
    <xf numFmtId="0" fontId="12" fillId="12" borderId="11" xfId="0" applyFont="1" applyFill="1" applyBorder="1" applyAlignment="1">
      <alignment vertical="center" wrapText="1"/>
    </xf>
    <xf numFmtId="3" fontId="12" fillId="12" borderId="11" xfId="0" applyNumberFormat="1" applyFont="1" applyFill="1" applyBorder="1" applyAlignment="1">
      <alignment vertical="center" wrapText="1"/>
    </xf>
    <xf numFmtId="178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4" fontId="12" fillId="0" borderId="0" xfId="0" applyNumberFormat="1" applyFont="1" applyFill="1" applyAlignment="1">
      <alignment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178" fontId="0" fillId="0" borderId="0" xfId="0" applyNumberFormat="1" applyAlignment="1">
      <alignment vertical="center" wrapText="1"/>
    </xf>
    <xf numFmtId="4" fontId="0" fillId="0" borderId="0" xfId="0" applyNumberFormat="1" applyFill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3" fontId="13" fillId="39" borderId="11" xfId="0" applyNumberFormat="1" applyFont="1" applyFill="1" applyBorder="1" applyAlignment="1">
      <alignment vertical="center" wrapText="1"/>
    </xf>
    <xf numFmtId="0" fontId="54" fillId="33" borderId="11" xfId="0" applyFont="1" applyFill="1" applyBorder="1" applyAlignment="1">
      <alignment horizontal="center" vertical="center"/>
    </xf>
    <xf numFmtId="0" fontId="3" fillId="40" borderId="11" xfId="0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 wrapText="1"/>
    </xf>
    <xf numFmtId="1" fontId="8" fillId="38" borderId="11" xfId="0" applyNumberFormat="1" applyFont="1" applyFill="1" applyBorder="1" applyAlignment="1">
      <alignment horizontal="center" vertical="center" wrapText="1"/>
    </xf>
    <xf numFmtId="3" fontId="4" fillId="4" borderId="13" xfId="0" applyNumberFormat="1" applyFont="1" applyFill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3" fontId="3" fillId="4" borderId="11" xfId="0" applyNumberFormat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wrapText="1"/>
    </xf>
    <xf numFmtId="3" fontId="8" fillId="4" borderId="11" xfId="0" applyNumberFormat="1" applyFont="1" applyFill="1" applyBorder="1" applyAlignment="1">
      <alignment wrapText="1"/>
    </xf>
    <xf numFmtId="0" fontId="8" fillId="4" borderId="11" xfId="0" applyFont="1" applyFill="1" applyBorder="1" applyAlignment="1">
      <alignment horizontal="center" vertical="center" wrapText="1"/>
    </xf>
    <xf numFmtId="3" fontId="8" fillId="4" borderId="11" xfId="0" applyNumberFormat="1" applyFont="1" applyFill="1" applyBorder="1" applyAlignment="1">
      <alignment horizontal="center" vertical="center" wrapText="1"/>
    </xf>
    <xf numFmtId="37" fontId="3" fillId="4" borderId="11" xfId="42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38" borderId="0" xfId="0" applyFont="1" applyFill="1" applyAlignment="1">
      <alignment/>
    </xf>
    <xf numFmtId="3" fontId="12" fillId="38" borderId="11" xfId="0" applyNumberFormat="1" applyFont="1" applyFill="1" applyBorder="1" applyAlignment="1">
      <alignment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1" fontId="4" fillId="36" borderId="12" xfId="0" applyNumberFormat="1" applyFont="1" applyFill="1" applyBorder="1" applyAlignment="1">
      <alignment horizontal="center" vertical="center" wrapText="1"/>
    </xf>
    <xf numFmtId="1" fontId="4" fillId="36" borderId="14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4" fillId="4" borderId="13" xfId="0" applyNumberFormat="1" applyFont="1" applyFill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uanngoc.kbt@gmail.com" TargetMode="External" /><Relationship Id="rId2" Type="http://schemas.openxmlformats.org/officeDocument/2006/relationships/hyperlink" Target="mailto:taylevan@yahoo.com.vn" TargetMode="External" /><Relationship Id="rId3" Type="http://schemas.openxmlformats.org/officeDocument/2006/relationships/hyperlink" Target="mailto:thaovo7141@yahoo.com" TargetMode="External" /><Relationship Id="rId4" Type="http://schemas.openxmlformats.org/officeDocument/2006/relationships/hyperlink" Target="mailto:ngocdungnc@yahoo.com" TargetMode="External" /><Relationship Id="rId5" Type="http://schemas.openxmlformats.org/officeDocument/2006/relationships/hyperlink" Target="mailto:dvvphuong@idevn.org" TargetMode="External" /><Relationship Id="rId6" Type="http://schemas.openxmlformats.org/officeDocument/2006/relationships/hyperlink" Target="mailto:hanchue@yahoo.com" TargetMode="External" /><Relationship Id="rId7" Type="http://schemas.openxmlformats.org/officeDocument/2006/relationships/hyperlink" Target="mailto:mai_quanghuy2005@yahoo.com" TargetMode="External" /><Relationship Id="rId8" Type="http://schemas.openxmlformats.org/officeDocument/2006/relationships/hyperlink" Target="mailto:tintnbth@hotmail.com" TargetMode="External" /><Relationship Id="rId9" Type="http://schemas.openxmlformats.org/officeDocument/2006/relationships/hyperlink" Target="mailto:dungnic2002@gmail.com" TargetMode="External" /><Relationship Id="rId10" Type="http://schemas.openxmlformats.org/officeDocument/2006/relationships/hyperlink" Target="mailto:vietcai@yahoo.com" TargetMode="External" /><Relationship Id="rId11" Type="http://schemas.openxmlformats.org/officeDocument/2006/relationships/hyperlink" Target="mailto:tritinnc@yahoo.com" TargetMode="External" /><Relationship Id="rId12" Type="http://schemas.openxmlformats.org/officeDocument/2006/relationships/hyperlink" Target="mailto:thanhvodinh@gmail.com" TargetMode="External" /><Relationship Id="rId13" Type="http://schemas.openxmlformats.org/officeDocument/2006/relationships/hyperlink" Target="mailto:cuong.nguyenluong@yahoo.com" TargetMode="External" /><Relationship Id="rId14" Type="http://schemas.openxmlformats.org/officeDocument/2006/relationships/hyperlink" Target="mailto:thinhtonthat@gmail.com" TargetMode="External" /><Relationship Id="rId15" Type="http://schemas.openxmlformats.org/officeDocument/2006/relationships/hyperlink" Target="mailto:leviettam@hotmail.com" TargetMode="External" /><Relationship Id="rId16" Type="http://schemas.openxmlformats.org/officeDocument/2006/relationships/hyperlink" Target="mailto:vanhao@vtv.gov.vn" TargetMode="External" /><Relationship Id="rId17" Type="http://schemas.openxmlformats.org/officeDocument/2006/relationships/hyperlink" Target="mailto:dong.levan@wwfgreatermekong.org" TargetMode="External" /><Relationship Id="rId18" Type="http://schemas.openxmlformats.org/officeDocument/2006/relationships/hyperlink" Target="mailto:huanphuyen@yahoo.com.vn" TargetMode="External" /><Relationship Id="rId19" Type="http://schemas.openxmlformats.org/officeDocument/2006/relationships/hyperlink" Target="mailto:khanh.agribank@gmail.com" TargetMode="External" /><Relationship Id="rId20" Type="http://schemas.openxmlformats.org/officeDocument/2006/relationships/hyperlink" Target="mailto:ngth_minh71@yahoo.com" TargetMode="External" /><Relationship Id="rId21" Type="http://schemas.openxmlformats.org/officeDocument/2006/relationships/hyperlink" Target="mailto:ahuyznhi@gmail.com" TargetMode="External" /><Relationship Id="rId22" Type="http://schemas.openxmlformats.org/officeDocument/2006/relationships/hyperlink" Target="mailto:tinhtamc2@yahoo.com.vn" TargetMode="External" /><Relationship Id="rId23" Type="http://schemas.openxmlformats.org/officeDocument/2006/relationships/hyperlink" Target="mailto:chautanlap@yahoo.com.vn" TargetMode="External" /><Relationship Id="rId24" Type="http://schemas.openxmlformats.org/officeDocument/2006/relationships/hyperlink" Target="mailto:liemklkt@yahoo.com.vn" TargetMode="External" /><Relationship Id="rId25" Type="http://schemas.openxmlformats.org/officeDocument/2006/relationships/hyperlink" Target="mailto:lecongtin@gmail.com" TargetMode="External" /><Relationship Id="rId26" Type="http://schemas.openxmlformats.org/officeDocument/2006/relationships/hyperlink" Target="mailto:anhklqn@gmail.com" TargetMode="External" /><Relationship Id="rId27" Type="http://schemas.openxmlformats.org/officeDocument/2006/relationships/hyperlink" Target="mailto:daidai71@gmail.com" TargetMode="External" /><Relationship Id="rId28" Type="http://schemas.openxmlformats.org/officeDocument/2006/relationships/hyperlink" Target="mailto:tangocdan6@yahoo.com.vn" TargetMode="External" /><Relationship Id="rId29" Type="http://schemas.openxmlformats.org/officeDocument/2006/relationships/hyperlink" Target="mailto:cuong_chau71@yahoo.com" TargetMode="External" /><Relationship Id="rId30" Type="http://schemas.openxmlformats.org/officeDocument/2006/relationships/hyperlink" Target="mailto:vothitraln24@gmail.com" TargetMode="External" /><Relationship Id="rId31" Type="http://schemas.openxmlformats.org/officeDocument/2006/relationships/hyperlink" Target="mailto:tuvankhanh@gmail.com" TargetMode="External" /><Relationship Id="rId32" Type="http://schemas.openxmlformats.org/officeDocument/2006/relationships/hyperlink" Target="mailto:Quoc.Nguyenanh@wwfgreatermekong.org" TargetMode="External" /><Relationship Id="rId33" Type="http://schemas.openxmlformats.org/officeDocument/2006/relationships/hyperlink" Target="mailto:nguyenhophuc@gmail.com" TargetMode="External" /><Relationship Id="rId34" Type="http://schemas.openxmlformats.org/officeDocument/2006/relationships/hyperlink" Target="mailto:nguyenthach@mappac.com.vn" TargetMode="External" /><Relationship Id="rId35" Type="http://schemas.openxmlformats.org/officeDocument/2006/relationships/hyperlink" Target="mailto:tolocrock@yahoo.com" TargetMode="External" /><Relationship Id="rId36" Type="http://schemas.openxmlformats.org/officeDocument/2006/relationships/hyperlink" Target="mailto:bang.nv@care.org.vn" TargetMode="External" /><Relationship Id="rId37" Type="http://schemas.openxmlformats.org/officeDocument/2006/relationships/hyperlink" Target="mailto:quoctuankl@yahoo.com" TargetMode="External" /><Relationship Id="rId38" Type="http://schemas.openxmlformats.org/officeDocument/2006/relationships/hyperlink" Target="mailto:tatthang2060@yahoo.com" TargetMode="External" /><Relationship Id="rId39" Type="http://schemas.openxmlformats.org/officeDocument/2006/relationships/hyperlink" Target="mailto:kyhovan@yahoo.com" TargetMode="External" /><Relationship Id="rId40" Type="http://schemas.openxmlformats.org/officeDocument/2006/relationships/comments" Target="../comments1.xml" /><Relationship Id="rId41" Type="http://schemas.openxmlformats.org/officeDocument/2006/relationships/vmlDrawing" Target="../drawings/vmlDrawing1.vml" /><Relationship Id="rId4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86"/>
  <sheetViews>
    <sheetView tabSelected="1" zoomScale="90" zoomScaleNormal="90" zoomScalePageLayoutView="0" workbookViewId="0" topLeftCell="A1">
      <pane xSplit="2" ySplit="6" topLeftCell="D7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71" sqref="H71"/>
    </sheetView>
  </sheetViews>
  <sheetFormatPr defaultColWidth="9.140625" defaultRowHeight="12.75"/>
  <cols>
    <col min="1" max="1" width="6.00390625" style="1" customWidth="1"/>
    <col min="2" max="2" width="23.28125" style="1" customWidth="1"/>
    <col min="3" max="3" width="20.7109375" style="15" customWidth="1"/>
    <col min="4" max="4" width="31.140625" style="2" customWidth="1"/>
    <col min="5" max="5" width="17.00390625" style="14" customWidth="1"/>
    <col min="6" max="7" width="8.57421875" style="1" customWidth="1"/>
    <col min="8" max="8" width="11.00390625" style="1" customWidth="1"/>
    <col min="9" max="9" width="14.28125" style="35" customWidth="1"/>
    <col min="10" max="10" width="16.421875" style="52" bestFit="1" customWidth="1"/>
    <col min="11" max="11" width="14.00390625" style="53" customWidth="1"/>
    <col min="12" max="12" width="7.28125" style="1" customWidth="1"/>
    <col min="13" max="13" width="7.8515625" style="1" customWidth="1"/>
    <col min="14" max="14" width="7.421875" style="37" customWidth="1"/>
    <col min="15" max="15" width="7.57421875" style="37" customWidth="1"/>
    <col min="16" max="16" width="16.57421875" style="1" customWidth="1"/>
    <col min="17" max="16384" width="9.140625" style="1" customWidth="1"/>
  </cols>
  <sheetData>
    <row r="1" spans="1:10" ht="16.5" customHeight="1">
      <c r="A1" s="115" t="s">
        <v>192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5" ht="16.5" customHeight="1">
      <c r="A2" s="32" t="s">
        <v>72</v>
      </c>
      <c r="B2" s="32"/>
      <c r="C2" s="32"/>
      <c r="D2" s="32"/>
      <c r="E2" s="32"/>
    </row>
    <row r="3" ht="12.75"/>
    <row r="4" spans="1:16" ht="26.25" customHeight="1">
      <c r="A4" s="116" t="s">
        <v>3</v>
      </c>
      <c r="B4" s="116" t="s">
        <v>1</v>
      </c>
      <c r="C4" s="116" t="s">
        <v>2</v>
      </c>
      <c r="D4" s="120" t="s">
        <v>8</v>
      </c>
      <c r="E4" s="121"/>
      <c r="F4" s="119" t="s">
        <v>176</v>
      </c>
      <c r="G4" s="119"/>
      <c r="H4" s="119"/>
      <c r="I4" s="109" t="s">
        <v>195</v>
      </c>
      <c r="J4" s="109"/>
      <c r="K4" s="109"/>
      <c r="L4" s="106" t="s">
        <v>223</v>
      </c>
      <c r="M4" s="107"/>
      <c r="N4" s="107"/>
      <c r="O4" s="107"/>
      <c r="P4" s="108"/>
    </row>
    <row r="5" spans="1:16" ht="26.25" customHeight="1">
      <c r="A5" s="117"/>
      <c r="B5" s="117"/>
      <c r="C5" s="117"/>
      <c r="D5" s="122"/>
      <c r="E5" s="123"/>
      <c r="F5" s="113" t="s">
        <v>177</v>
      </c>
      <c r="G5" s="113" t="s">
        <v>178</v>
      </c>
      <c r="H5" s="113" t="s">
        <v>179</v>
      </c>
      <c r="I5" s="128" t="s">
        <v>234</v>
      </c>
      <c r="J5" s="126" t="s">
        <v>199</v>
      </c>
      <c r="K5" s="94" t="s">
        <v>200</v>
      </c>
      <c r="L5" s="110" t="s">
        <v>224</v>
      </c>
      <c r="M5" s="110"/>
      <c r="N5" s="111" t="s">
        <v>225</v>
      </c>
      <c r="O5" s="112"/>
      <c r="P5" s="110" t="s">
        <v>228</v>
      </c>
    </row>
    <row r="6" spans="1:16" ht="12.75">
      <c r="A6" s="118"/>
      <c r="B6" s="118"/>
      <c r="C6" s="118"/>
      <c r="D6" s="124"/>
      <c r="E6" s="125"/>
      <c r="F6" s="114"/>
      <c r="G6" s="114"/>
      <c r="H6" s="114"/>
      <c r="I6" s="129"/>
      <c r="J6" s="127"/>
      <c r="K6" s="95"/>
      <c r="L6" s="38" t="s">
        <v>226</v>
      </c>
      <c r="M6" s="38" t="s">
        <v>227</v>
      </c>
      <c r="N6" s="40" t="s">
        <v>226</v>
      </c>
      <c r="O6" s="39" t="s">
        <v>227</v>
      </c>
      <c r="P6" s="110"/>
    </row>
    <row r="7" spans="1:16" s="3" customFormat="1" ht="12.75">
      <c r="A7" s="6" t="s">
        <v>4</v>
      </c>
      <c r="B7" s="7" t="s">
        <v>5</v>
      </c>
      <c r="C7" s="16"/>
      <c r="D7" s="8"/>
      <c r="E7" s="6"/>
      <c r="F7" s="6">
        <f>SUM(F8:F17)</f>
        <v>2</v>
      </c>
      <c r="G7" s="6">
        <f>SUM(G8:G17)</f>
        <v>0</v>
      </c>
      <c r="H7" s="91">
        <v>10</v>
      </c>
      <c r="I7" s="96">
        <f aca="true" t="shared" si="0" ref="I7:N7">SUM(I8:I17)</f>
        <v>0</v>
      </c>
      <c r="J7" s="97"/>
      <c r="K7" s="97">
        <f t="shared" si="0"/>
        <v>0</v>
      </c>
      <c r="L7" s="6">
        <f t="shared" si="0"/>
        <v>0</v>
      </c>
      <c r="M7" s="6">
        <f t="shared" si="0"/>
        <v>0</v>
      </c>
      <c r="N7" s="6">
        <f t="shared" si="0"/>
        <v>1</v>
      </c>
      <c r="O7" s="6">
        <v>9</v>
      </c>
      <c r="P7" s="41"/>
    </row>
    <row r="8" spans="1:16" s="3" customFormat="1" ht="19.5" customHeight="1">
      <c r="A8" s="9">
        <v>1</v>
      </c>
      <c r="B8" s="10" t="s">
        <v>9</v>
      </c>
      <c r="C8" s="17"/>
      <c r="D8" s="11"/>
      <c r="E8" s="23" t="s">
        <v>102</v>
      </c>
      <c r="F8" s="33"/>
      <c r="G8" s="33"/>
      <c r="H8" s="33">
        <f>F8+G8</f>
        <v>0</v>
      </c>
      <c r="I8" s="98"/>
      <c r="J8" s="99"/>
      <c r="K8" s="99"/>
      <c r="L8" s="41"/>
      <c r="M8" s="41"/>
      <c r="N8" s="42"/>
      <c r="O8" s="42"/>
      <c r="P8" s="41"/>
    </row>
    <row r="9" spans="1:16" s="3" customFormat="1" ht="21" customHeight="1">
      <c r="A9" s="9">
        <v>2</v>
      </c>
      <c r="B9" s="10" t="s">
        <v>10</v>
      </c>
      <c r="C9" s="17"/>
      <c r="D9" s="11"/>
      <c r="E9" s="23" t="s">
        <v>120</v>
      </c>
      <c r="F9" s="33"/>
      <c r="G9" s="33"/>
      <c r="H9" s="33">
        <f aca="true" t="shared" si="1" ref="H9:H17">F9+G9</f>
        <v>0</v>
      </c>
      <c r="I9" s="98"/>
      <c r="J9" s="99"/>
      <c r="K9" s="99"/>
      <c r="L9" s="41"/>
      <c r="M9" s="41"/>
      <c r="N9" s="42"/>
      <c r="O9" s="42"/>
      <c r="P9" s="41"/>
    </row>
    <row r="10" spans="1:16" s="3" customFormat="1" ht="19.5" customHeight="1">
      <c r="A10" s="9">
        <v>3</v>
      </c>
      <c r="B10" s="10" t="s">
        <v>11</v>
      </c>
      <c r="C10" s="17"/>
      <c r="D10" s="11"/>
      <c r="E10" s="23" t="s">
        <v>103</v>
      </c>
      <c r="F10" s="33">
        <v>2</v>
      </c>
      <c r="G10" s="33"/>
      <c r="H10" s="33">
        <f t="shared" si="1"/>
        <v>2</v>
      </c>
      <c r="I10" s="98"/>
      <c r="J10" s="99"/>
      <c r="K10" s="99"/>
      <c r="L10" s="41"/>
      <c r="M10" s="41"/>
      <c r="N10" s="42">
        <v>1</v>
      </c>
      <c r="O10" s="42"/>
      <c r="P10" s="41"/>
    </row>
    <row r="11" spans="1:16" s="3" customFormat="1" ht="19.5" customHeight="1">
      <c r="A11" s="9">
        <v>4</v>
      </c>
      <c r="B11" s="10" t="s">
        <v>12</v>
      </c>
      <c r="C11" s="17"/>
      <c r="D11" s="11"/>
      <c r="E11" s="23" t="s">
        <v>107</v>
      </c>
      <c r="F11" s="33"/>
      <c r="G11" s="33"/>
      <c r="H11" s="33">
        <f t="shared" si="1"/>
        <v>0</v>
      </c>
      <c r="I11" s="98"/>
      <c r="J11" s="99"/>
      <c r="K11" s="99"/>
      <c r="L11" s="41"/>
      <c r="M11" s="41"/>
      <c r="N11" s="42"/>
      <c r="O11" s="42"/>
      <c r="P11" s="41"/>
    </row>
    <row r="12" spans="1:16" s="3" customFormat="1" ht="19.5" customHeight="1">
      <c r="A12" s="9">
        <v>5</v>
      </c>
      <c r="B12" s="10" t="s">
        <v>13</v>
      </c>
      <c r="C12" s="17"/>
      <c r="D12" s="11"/>
      <c r="E12" s="23" t="s">
        <v>104</v>
      </c>
      <c r="F12" s="33"/>
      <c r="G12" s="33"/>
      <c r="H12" s="33">
        <f t="shared" si="1"/>
        <v>0</v>
      </c>
      <c r="I12" s="98"/>
      <c r="J12" s="99"/>
      <c r="K12" s="99"/>
      <c r="L12" s="41"/>
      <c r="M12" s="41"/>
      <c r="N12" s="42"/>
      <c r="O12" s="42"/>
      <c r="P12" s="41"/>
    </row>
    <row r="13" spans="1:16" s="3" customFormat="1" ht="19.5" customHeight="1">
      <c r="A13" s="9">
        <v>6</v>
      </c>
      <c r="B13" s="10" t="s">
        <v>14</v>
      </c>
      <c r="C13" s="17"/>
      <c r="D13" s="11"/>
      <c r="E13" s="23"/>
      <c r="F13" s="33"/>
      <c r="G13" s="33"/>
      <c r="H13" s="33">
        <f t="shared" si="1"/>
        <v>0</v>
      </c>
      <c r="I13" s="98"/>
      <c r="J13" s="99"/>
      <c r="K13" s="99"/>
      <c r="L13" s="41"/>
      <c r="M13" s="41"/>
      <c r="N13" s="42"/>
      <c r="O13" s="42"/>
      <c r="P13" s="41"/>
    </row>
    <row r="14" spans="1:16" s="3" customFormat="1" ht="19.5" customHeight="1">
      <c r="A14" s="9">
        <v>7</v>
      </c>
      <c r="B14" s="10" t="s">
        <v>235</v>
      </c>
      <c r="C14" s="17"/>
      <c r="D14" s="11"/>
      <c r="E14" s="23"/>
      <c r="F14" s="33"/>
      <c r="G14" s="33"/>
      <c r="H14" s="33">
        <f t="shared" si="1"/>
        <v>0</v>
      </c>
      <c r="I14" s="98"/>
      <c r="J14" s="99"/>
      <c r="K14" s="99"/>
      <c r="L14" s="41"/>
      <c r="M14" s="41"/>
      <c r="N14" s="42"/>
      <c r="O14" s="42"/>
      <c r="P14" s="41"/>
    </row>
    <row r="15" spans="1:16" s="3" customFormat="1" ht="19.5" customHeight="1">
      <c r="A15" s="9">
        <v>8</v>
      </c>
      <c r="B15" s="10" t="s">
        <v>236</v>
      </c>
      <c r="C15" s="17"/>
      <c r="D15" s="11"/>
      <c r="E15" s="23"/>
      <c r="F15" s="33"/>
      <c r="G15" s="33"/>
      <c r="H15" s="33">
        <f t="shared" si="1"/>
        <v>0</v>
      </c>
      <c r="I15" s="98"/>
      <c r="J15" s="99"/>
      <c r="K15" s="99"/>
      <c r="L15" s="41"/>
      <c r="M15" s="41"/>
      <c r="N15" s="42"/>
      <c r="O15" s="42"/>
      <c r="P15" s="41"/>
    </row>
    <row r="16" spans="1:16" s="3" customFormat="1" ht="19.5" customHeight="1">
      <c r="A16" s="9">
        <v>9</v>
      </c>
      <c r="B16" s="10" t="s">
        <v>237</v>
      </c>
      <c r="C16" s="17"/>
      <c r="D16" s="11"/>
      <c r="E16" s="23"/>
      <c r="F16" s="33"/>
      <c r="G16" s="33"/>
      <c r="H16" s="33">
        <f t="shared" si="1"/>
        <v>0</v>
      </c>
      <c r="I16" s="100"/>
      <c r="J16" s="101"/>
      <c r="K16" s="101"/>
      <c r="L16" s="43"/>
      <c r="M16" s="43"/>
      <c r="N16" s="44"/>
      <c r="O16" s="44"/>
      <c r="P16" s="43"/>
    </row>
    <row r="17" spans="1:16" s="3" customFormat="1" ht="19.5" customHeight="1">
      <c r="A17" s="9">
        <v>10</v>
      </c>
      <c r="B17" s="10" t="s">
        <v>15</v>
      </c>
      <c r="C17" s="17"/>
      <c r="D17" s="11"/>
      <c r="E17" s="23"/>
      <c r="F17" s="90"/>
      <c r="G17" s="33"/>
      <c r="H17" s="33">
        <f t="shared" si="1"/>
        <v>0</v>
      </c>
      <c r="I17" s="100"/>
      <c r="J17" s="101"/>
      <c r="K17" s="101"/>
      <c r="L17" s="43"/>
      <c r="M17" s="43"/>
      <c r="N17" s="44"/>
      <c r="O17" s="44"/>
      <c r="P17" s="43"/>
    </row>
    <row r="18" spans="1:16" s="3" customFormat="1" ht="19.5" customHeight="1">
      <c r="A18" s="6" t="s">
        <v>6</v>
      </c>
      <c r="B18" s="7" t="s">
        <v>7</v>
      </c>
      <c r="C18" s="16"/>
      <c r="D18" s="8"/>
      <c r="E18" s="8"/>
      <c r="F18" s="6">
        <f>SUM(F19:F83)</f>
        <v>46</v>
      </c>
      <c r="G18" s="6">
        <f>SUM(G19:G83)</f>
        <v>2</v>
      </c>
      <c r="H18" s="6">
        <f>SUM(H19:H83)</f>
        <v>48</v>
      </c>
      <c r="I18" s="96">
        <f aca="true" t="shared" si="2" ref="I18:O18">SUM(I19:I83)</f>
        <v>0</v>
      </c>
      <c r="J18" s="102">
        <f>SUM(J19:J83)</f>
        <v>11000000</v>
      </c>
      <c r="K18" s="96">
        <f>SUM(K19:K83)</f>
        <v>0</v>
      </c>
      <c r="L18" s="6">
        <f t="shared" si="2"/>
        <v>7</v>
      </c>
      <c r="M18" s="6">
        <f t="shared" si="2"/>
        <v>6</v>
      </c>
      <c r="N18" s="6">
        <f t="shared" si="2"/>
        <v>7</v>
      </c>
      <c r="O18" s="6">
        <f t="shared" si="2"/>
        <v>11</v>
      </c>
      <c r="P18" s="43"/>
    </row>
    <row r="19" spans="1:16" s="3" customFormat="1" ht="55.5" customHeight="1">
      <c r="A19" s="9">
        <v>1</v>
      </c>
      <c r="B19" s="10" t="s">
        <v>132</v>
      </c>
      <c r="C19" s="17" t="s">
        <v>139</v>
      </c>
      <c r="D19" s="22" t="s">
        <v>133</v>
      </c>
      <c r="E19" s="23"/>
      <c r="F19" s="33"/>
      <c r="G19" s="33"/>
      <c r="H19" s="33">
        <f>F19+G19</f>
        <v>0</v>
      </c>
      <c r="I19" s="100" t="s">
        <v>238</v>
      </c>
      <c r="J19" s="101"/>
      <c r="K19" s="101"/>
      <c r="L19" s="43"/>
      <c r="M19" s="43"/>
      <c r="N19" s="44"/>
      <c r="O19" s="44"/>
      <c r="P19" s="43"/>
    </row>
    <row r="20" spans="1:16" s="3" customFormat="1" ht="19.5" customHeight="1">
      <c r="A20" s="9">
        <v>2</v>
      </c>
      <c r="B20" s="10" t="s">
        <v>26</v>
      </c>
      <c r="C20" s="17"/>
      <c r="D20" s="11"/>
      <c r="E20" s="23"/>
      <c r="F20" s="33"/>
      <c r="G20" s="33"/>
      <c r="H20" s="33">
        <f aca="true" t="shared" si="3" ref="H20:H83">F20+G20</f>
        <v>0</v>
      </c>
      <c r="I20" s="100"/>
      <c r="J20" s="101"/>
      <c r="K20" s="101"/>
      <c r="L20" s="43"/>
      <c r="M20" s="43"/>
      <c r="N20" s="44"/>
      <c r="O20" s="44"/>
      <c r="P20" s="43"/>
    </row>
    <row r="21" spans="1:16" s="3" customFormat="1" ht="19.5" customHeight="1">
      <c r="A21" s="9">
        <v>3</v>
      </c>
      <c r="B21" s="11" t="s">
        <v>66</v>
      </c>
      <c r="C21" s="18" t="s">
        <v>183</v>
      </c>
      <c r="D21" s="11"/>
      <c r="E21" s="23" t="s">
        <v>108</v>
      </c>
      <c r="F21" s="33"/>
      <c r="G21" s="33"/>
      <c r="H21" s="33">
        <f t="shared" si="3"/>
        <v>0</v>
      </c>
      <c r="I21" s="100"/>
      <c r="J21" s="101"/>
      <c r="K21" s="101"/>
      <c r="L21" s="43"/>
      <c r="M21" s="43"/>
      <c r="N21" s="44"/>
      <c r="O21" s="44"/>
      <c r="P21" s="43"/>
    </row>
    <row r="22" spans="1:16" s="3" customFormat="1" ht="25.5">
      <c r="A22" s="9">
        <v>4</v>
      </c>
      <c r="B22" s="11" t="s">
        <v>51</v>
      </c>
      <c r="C22" s="18" t="s">
        <v>184</v>
      </c>
      <c r="D22" s="22" t="s">
        <v>173</v>
      </c>
      <c r="E22" s="23" t="s">
        <v>81</v>
      </c>
      <c r="F22" s="33">
        <v>1</v>
      </c>
      <c r="G22" s="33"/>
      <c r="H22" s="33">
        <f t="shared" si="3"/>
        <v>1</v>
      </c>
      <c r="I22" s="100" t="s">
        <v>208</v>
      </c>
      <c r="J22" s="101">
        <v>1000000</v>
      </c>
      <c r="K22" s="101"/>
      <c r="L22" s="45"/>
      <c r="M22" s="45">
        <v>1</v>
      </c>
      <c r="N22" s="44"/>
      <c r="O22" s="44">
        <v>1</v>
      </c>
      <c r="P22" s="45" t="s">
        <v>215</v>
      </c>
    </row>
    <row r="23" spans="1:16" s="3" customFormat="1" ht="19.5" customHeight="1">
      <c r="A23" s="9">
        <v>5</v>
      </c>
      <c r="B23" s="11" t="s">
        <v>34</v>
      </c>
      <c r="C23" s="18" t="s">
        <v>158</v>
      </c>
      <c r="D23" s="22" t="s">
        <v>212</v>
      </c>
      <c r="E23" s="23" t="s">
        <v>157</v>
      </c>
      <c r="F23" s="33">
        <v>1</v>
      </c>
      <c r="G23" s="33"/>
      <c r="H23" s="33">
        <f t="shared" si="3"/>
        <v>1</v>
      </c>
      <c r="I23" s="100"/>
      <c r="J23" s="101"/>
      <c r="K23" s="101"/>
      <c r="L23" s="92"/>
      <c r="M23" s="92"/>
      <c r="N23" s="93"/>
      <c r="O23" s="93"/>
      <c r="P23" s="43"/>
    </row>
    <row r="24" spans="1:16" s="3" customFormat="1" ht="25.5" customHeight="1">
      <c r="A24" s="9">
        <v>6</v>
      </c>
      <c r="B24" s="11" t="s">
        <v>64</v>
      </c>
      <c r="C24" s="18" t="s">
        <v>141</v>
      </c>
      <c r="D24" s="22" t="s">
        <v>167</v>
      </c>
      <c r="E24" s="23" t="s">
        <v>82</v>
      </c>
      <c r="F24" s="33">
        <v>1</v>
      </c>
      <c r="G24" s="33"/>
      <c r="H24" s="33">
        <f t="shared" si="3"/>
        <v>1</v>
      </c>
      <c r="I24" s="100"/>
      <c r="J24" s="101"/>
      <c r="K24" s="101"/>
      <c r="L24" s="43"/>
      <c r="M24" s="43"/>
      <c r="N24" s="44"/>
      <c r="O24" s="44">
        <v>1</v>
      </c>
      <c r="P24" s="43"/>
    </row>
    <row r="25" spans="1:16" s="3" customFormat="1" ht="19.5" customHeight="1">
      <c r="A25" s="9">
        <v>7</v>
      </c>
      <c r="B25" s="11" t="s">
        <v>44</v>
      </c>
      <c r="C25" s="18"/>
      <c r="D25" s="31" t="s">
        <v>171</v>
      </c>
      <c r="E25" s="23"/>
      <c r="F25" s="33">
        <v>2</v>
      </c>
      <c r="G25" s="33"/>
      <c r="H25" s="33">
        <f t="shared" si="3"/>
        <v>2</v>
      </c>
      <c r="I25" s="100"/>
      <c r="J25" s="101">
        <v>500000</v>
      </c>
      <c r="K25" s="101"/>
      <c r="L25" s="92"/>
      <c r="M25" s="92"/>
      <c r="N25" s="93"/>
      <c r="O25" s="93"/>
      <c r="P25" s="43"/>
    </row>
    <row r="26" spans="1:16" s="3" customFormat="1" ht="19.5" customHeight="1">
      <c r="A26" s="9">
        <v>8</v>
      </c>
      <c r="B26" s="12" t="s">
        <v>54</v>
      </c>
      <c r="C26" s="19" t="s">
        <v>161</v>
      </c>
      <c r="D26" s="31" t="s">
        <v>219</v>
      </c>
      <c r="E26" s="23" t="s">
        <v>160</v>
      </c>
      <c r="F26" s="33"/>
      <c r="G26" s="33"/>
      <c r="H26" s="33">
        <f t="shared" si="3"/>
        <v>0</v>
      </c>
      <c r="I26" s="100"/>
      <c r="J26" s="101"/>
      <c r="K26" s="101"/>
      <c r="L26" s="43"/>
      <c r="M26" s="43"/>
      <c r="N26" s="44"/>
      <c r="O26" s="44"/>
      <c r="P26" s="43"/>
    </row>
    <row r="27" spans="1:16" s="3" customFormat="1" ht="19.5" customHeight="1">
      <c r="A27" s="9">
        <v>9</v>
      </c>
      <c r="B27" s="11" t="s">
        <v>79</v>
      </c>
      <c r="C27" s="18" t="s">
        <v>142</v>
      </c>
      <c r="D27" s="11"/>
      <c r="E27" s="23" t="s">
        <v>80</v>
      </c>
      <c r="F27" s="33"/>
      <c r="G27" s="33"/>
      <c r="H27" s="33">
        <f t="shared" si="3"/>
        <v>0</v>
      </c>
      <c r="I27" s="100"/>
      <c r="J27" s="101"/>
      <c r="K27" s="101"/>
      <c r="L27" s="43"/>
      <c r="M27" s="43"/>
      <c r="N27" s="44"/>
      <c r="O27" s="44"/>
      <c r="P27" s="43"/>
    </row>
    <row r="28" spans="1:16" s="3" customFormat="1" ht="21">
      <c r="A28" s="9">
        <v>10</v>
      </c>
      <c r="B28" s="13" t="s">
        <v>27</v>
      </c>
      <c r="C28" s="20" t="s">
        <v>185</v>
      </c>
      <c r="D28" s="12"/>
      <c r="E28" s="24" t="s">
        <v>83</v>
      </c>
      <c r="F28" s="33"/>
      <c r="G28" s="33"/>
      <c r="H28" s="33">
        <f t="shared" si="3"/>
        <v>0</v>
      </c>
      <c r="I28" s="100"/>
      <c r="J28" s="101"/>
      <c r="K28" s="101"/>
      <c r="L28" s="43"/>
      <c r="M28" s="43"/>
      <c r="N28" s="44"/>
      <c r="O28" s="44"/>
      <c r="P28" s="43"/>
    </row>
    <row r="29" spans="1:16" s="3" customFormat="1" ht="12.75">
      <c r="A29" s="9">
        <v>11</v>
      </c>
      <c r="B29" s="11" t="s">
        <v>70</v>
      </c>
      <c r="C29" s="18" t="s">
        <v>184</v>
      </c>
      <c r="D29" s="31" t="s">
        <v>194</v>
      </c>
      <c r="E29" s="23" t="s">
        <v>84</v>
      </c>
      <c r="F29" s="33">
        <v>1</v>
      </c>
      <c r="G29" s="33"/>
      <c r="H29" s="33">
        <f t="shared" si="3"/>
        <v>1</v>
      </c>
      <c r="I29" s="100" t="s">
        <v>208</v>
      </c>
      <c r="J29" s="101">
        <v>1000000</v>
      </c>
      <c r="K29" s="101"/>
      <c r="L29" s="43">
        <v>1</v>
      </c>
      <c r="M29" s="43"/>
      <c r="N29" s="44">
        <v>1</v>
      </c>
      <c r="O29" s="44"/>
      <c r="P29" s="43"/>
    </row>
    <row r="30" spans="1:16" s="3" customFormat="1" ht="19.5" customHeight="1">
      <c r="A30" s="9">
        <v>12</v>
      </c>
      <c r="B30" s="10" t="s">
        <v>23</v>
      </c>
      <c r="C30" s="17" t="s">
        <v>143</v>
      </c>
      <c r="D30" s="22" t="s">
        <v>128</v>
      </c>
      <c r="E30" s="23" t="s">
        <v>85</v>
      </c>
      <c r="F30" s="33">
        <v>2</v>
      </c>
      <c r="G30" s="33"/>
      <c r="H30" s="33">
        <f t="shared" si="3"/>
        <v>2</v>
      </c>
      <c r="I30" s="100"/>
      <c r="J30" s="101"/>
      <c r="K30" s="101"/>
      <c r="L30" s="43">
        <v>1</v>
      </c>
      <c r="M30" s="43"/>
      <c r="N30" s="44">
        <v>1</v>
      </c>
      <c r="O30" s="44"/>
      <c r="P30" s="43"/>
    </row>
    <row r="31" spans="1:16" s="3" customFormat="1" ht="19.5" customHeight="1">
      <c r="A31" s="9">
        <v>13</v>
      </c>
      <c r="B31" s="11" t="s">
        <v>50</v>
      </c>
      <c r="C31" s="18" t="s">
        <v>186</v>
      </c>
      <c r="D31" s="31" t="s">
        <v>221</v>
      </c>
      <c r="E31" s="23" t="s">
        <v>106</v>
      </c>
      <c r="F31" s="33"/>
      <c r="G31" s="33"/>
      <c r="H31" s="33">
        <f t="shared" si="3"/>
        <v>0</v>
      </c>
      <c r="I31" s="100"/>
      <c r="J31" s="101"/>
      <c r="K31" s="101"/>
      <c r="L31" s="43"/>
      <c r="M31" s="43"/>
      <c r="N31" s="44"/>
      <c r="O31" s="44"/>
      <c r="P31" s="43"/>
    </row>
    <row r="32" spans="1:16" s="3" customFormat="1" ht="19.5" customHeight="1">
      <c r="A32" s="9">
        <v>14</v>
      </c>
      <c r="B32" s="11" t="s">
        <v>42</v>
      </c>
      <c r="C32" s="18" t="s">
        <v>183</v>
      </c>
      <c r="D32" s="11"/>
      <c r="E32" s="23"/>
      <c r="F32" s="33"/>
      <c r="G32" s="33"/>
      <c r="H32" s="33">
        <f t="shared" si="3"/>
        <v>0</v>
      </c>
      <c r="I32" s="100"/>
      <c r="J32" s="101"/>
      <c r="K32" s="101"/>
      <c r="L32" s="43"/>
      <c r="M32" s="43"/>
      <c r="N32" s="44"/>
      <c r="O32" s="44"/>
      <c r="P32" s="43"/>
    </row>
    <row r="33" spans="1:16" s="3" customFormat="1" ht="19.5" customHeight="1">
      <c r="A33" s="9">
        <v>15</v>
      </c>
      <c r="B33" s="11" t="s">
        <v>65</v>
      </c>
      <c r="C33" s="18"/>
      <c r="D33" s="22" t="s">
        <v>168</v>
      </c>
      <c r="E33" s="23"/>
      <c r="F33" s="33">
        <v>2</v>
      </c>
      <c r="G33" s="33"/>
      <c r="H33" s="33">
        <f t="shared" si="3"/>
        <v>2</v>
      </c>
      <c r="I33" s="100"/>
      <c r="J33" s="101"/>
      <c r="K33" s="101"/>
      <c r="L33" s="92"/>
      <c r="M33" s="92"/>
      <c r="N33" s="93"/>
      <c r="O33" s="93"/>
      <c r="P33" s="43"/>
    </row>
    <row r="34" spans="1:16" s="4" customFormat="1" ht="18.75" customHeight="1">
      <c r="A34" s="9">
        <v>16</v>
      </c>
      <c r="B34" s="12" t="s">
        <v>69</v>
      </c>
      <c r="C34" s="20" t="s">
        <v>74</v>
      </c>
      <c r="D34" s="22" t="s">
        <v>169</v>
      </c>
      <c r="E34" s="25" t="s">
        <v>78</v>
      </c>
      <c r="F34" s="33">
        <v>2</v>
      </c>
      <c r="G34" s="33"/>
      <c r="H34" s="33">
        <f t="shared" si="3"/>
        <v>2</v>
      </c>
      <c r="I34" s="100"/>
      <c r="J34" s="101"/>
      <c r="K34" s="101"/>
      <c r="L34" s="92"/>
      <c r="M34" s="92"/>
      <c r="N34" s="93"/>
      <c r="O34" s="93"/>
      <c r="P34" s="43"/>
    </row>
    <row r="35" spans="1:16" s="4" customFormat="1" ht="42">
      <c r="A35" s="9">
        <v>17</v>
      </c>
      <c r="B35" s="12" t="s">
        <v>121</v>
      </c>
      <c r="C35" s="20" t="s">
        <v>123</v>
      </c>
      <c r="D35" s="5" t="s">
        <v>119</v>
      </c>
      <c r="E35" s="24" t="s">
        <v>122</v>
      </c>
      <c r="F35" s="33">
        <v>1</v>
      </c>
      <c r="G35" s="33"/>
      <c r="H35" s="33">
        <f t="shared" si="3"/>
        <v>1</v>
      </c>
      <c r="I35" s="100" t="s">
        <v>197</v>
      </c>
      <c r="J35" s="101"/>
      <c r="K35" s="101"/>
      <c r="L35" s="43">
        <v>1</v>
      </c>
      <c r="M35" s="43"/>
      <c r="N35" s="44">
        <v>1</v>
      </c>
      <c r="O35" s="44"/>
      <c r="P35" s="43"/>
    </row>
    <row r="36" spans="1:16" ht="20.25" customHeight="1">
      <c r="A36" s="9">
        <v>18</v>
      </c>
      <c r="B36" s="12" t="s">
        <v>40</v>
      </c>
      <c r="C36" s="19"/>
      <c r="D36" s="12"/>
      <c r="E36" s="24" t="s">
        <v>109</v>
      </c>
      <c r="F36" s="34"/>
      <c r="G36" s="34"/>
      <c r="H36" s="33">
        <f t="shared" si="3"/>
        <v>0</v>
      </c>
      <c r="I36" s="100"/>
      <c r="J36" s="101"/>
      <c r="K36" s="101"/>
      <c r="L36" s="43"/>
      <c r="M36" s="43"/>
      <c r="N36" s="44"/>
      <c r="O36" s="44"/>
      <c r="P36" s="43"/>
    </row>
    <row r="37" spans="1:16" ht="12.75">
      <c r="A37" s="9">
        <v>19</v>
      </c>
      <c r="B37" s="13" t="s">
        <v>18</v>
      </c>
      <c r="C37" s="20"/>
      <c r="D37" s="12"/>
      <c r="E37" s="24" t="s">
        <v>110</v>
      </c>
      <c r="F37" s="34"/>
      <c r="G37" s="34"/>
      <c r="H37" s="33">
        <f t="shared" si="3"/>
        <v>0</v>
      </c>
      <c r="I37" s="100"/>
      <c r="J37" s="101"/>
      <c r="K37" s="101"/>
      <c r="L37" s="43"/>
      <c r="M37" s="43"/>
      <c r="N37" s="44"/>
      <c r="O37" s="44"/>
      <c r="P37" s="43"/>
    </row>
    <row r="38" spans="1:16" ht="25.5">
      <c r="A38" s="9">
        <v>20</v>
      </c>
      <c r="B38" s="12" t="s">
        <v>46</v>
      </c>
      <c r="C38" s="19" t="s">
        <v>144</v>
      </c>
      <c r="D38" s="30" t="s">
        <v>153</v>
      </c>
      <c r="E38" s="24" t="s">
        <v>154</v>
      </c>
      <c r="F38" s="34"/>
      <c r="G38" s="34"/>
      <c r="H38" s="33">
        <f t="shared" si="3"/>
        <v>0</v>
      </c>
      <c r="I38" s="100"/>
      <c r="J38" s="101"/>
      <c r="K38" s="101"/>
      <c r="L38" s="43"/>
      <c r="M38" s="43"/>
      <c r="N38" s="44"/>
      <c r="O38" s="44"/>
      <c r="P38" s="43"/>
    </row>
    <row r="39" spans="1:16" ht="38.25">
      <c r="A39" s="9">
        <v>21</v>
      </c>
      <c r="B39" s="12" t="s">
        <v>68</v>
      </c>
      <c r="C39" s="19" t="s">
        <v>187</v>
      </c>
      <c r="D39" s="21" t="s">
        <v>124</v>
      </c>
      <c r="E39" s="24" t="s">
        <v>87</v>
      </c>
      <c r="F39" s="34">
        <v>1</v>
      </c>
      <c r="G39" s="34"/>
      <c r="H39" s="33">
        <f t="shared" si="3"/>
        <v>1</v>
      </c>
      <c r="I39" s="100"/>
      <c r="J39" s="101"/>
      <c r="K39" s="101"/>
      <c r="L39" s="43">
        <v>1</v>
      </c>
      <c r="M39" s="43"/>
      <c r="N39" s="44">
        <v>1</v>
      </c>
      <c r="O39" s="44"/>
      <c r="P39" s="43" t="s">
        <v>229</v>
      </c>
    </row>
    <row r="40" spans="1:16" ht="73.5">
      <c r="A40" s="26">
        <v>22</v>
      </c>
      <c r="B40" s="12" t="s">
        <v>43</v>
      </c>
      <c r="C40" s="20" t="s">
        <v>125</v>
      </c>
      <c r="D40" s="5" t="s">
        <v>138</v>
      </c>
      <c r="E40" s="24" t="s">
        <v>88</v>
      </c>
      <c r="F40" s="34">
        <v>1</v>
      </c>
      <c r="G40" s="34"/>
      <c r="H40" s="33">
        <f t="shared" si="3"/>
        <v>1</v>
      </c>
      <c r="I40" s="100"/>
      <c r="J40" s="101"/>
      <c r="K40" s="101"/>
      <c r="L40" s="43"/>
      <c r="M40" s="36"/>
      <c r="N40" s="44"/>
      <c r="O40" s="44">
        <v>1</v>
      </c>
      <c r="P40" s="43" t="s">
        <v>231</v>
      </c>
    </row>
    <row r="41" spans="1:16" ht="12.75">
      <c r="A41" s="26">
        <v>23</v>
      </c>
      <c r="B41" s="27" t="s">
        <v>22</v>
      </c>
      <c r="C41" s="28" t="s">
        <v>184</v>
      </c>
      <c r="D41" s="29"/>
      <c r="E41" s="24"/>
      <c r="F41" s="34">
        <v>1</v>
      </c>
      <c r="G41" s="34"/>
      <c r="H41" s="33">
        <f t="shared" si="3"/>
        <v>1</v>
      </c>
      <c r="I41" s="100" t="s">
        <v>208</v>
      </c>
      <c r="J41" s="101">
        <v>1000000</v>
      </c>
      <c r="K41" s="101"/>
      <c r="L41" s="43"/>
      <c r="M41" s="43">
        <v>1</v>
      </c>
      <c r="N41" s="44"/>
      <c r="O41" s="44">
        <v>1</v>
      </c>
      <c r="P41" s="43" t="s">
        <v>230</v>
      </c>
    </row>
    <row r="42" spans="1:16" ht="12.75">
      <c r="A42" s="9">
        <v>24</v>
      </c>
      <c r="B42" s="29" t="s">
        <v>105</v>
      </c>
      <c r="C42" s="28"/>
      <c r="D42" s="29"/>
      <c r="E42" s="24" t="s">
        <v>86</v>
      </c>
      <c r="F42" s="34">
        <v>1</v>
      </c>
      <c r="G42" s="34"/>
      <c r="H42" s="33">
        <f t="shared" si="3"/>
        <v>1</v>
      </c>
      <c r="I42" s="100" t="s">
        <v>208</v>
      </c>
      <c r="J42" s="101">
        <v>1000000</v>
      </c>
      <c r="K42" s="101"/>
      <c r="L42" s="43"/>
      <c r="M42" s="43"/>
      <c r="N42" s="44"/>
      <c r="O42" s="44"/>
      <c r="P42" s="43"/>
    </row>
    <row r="43" spans="1:16" ht="25.5">
      <c r="A43" s="9">
        <v>25</v>
      </c>
      <c r="B43" s="12" t="s">
        <v>58</v>
      </c>
      <c r="C43" s="19" t="s">
        <v>145</v>
      </c>
      <c r="D43" s="5" t="s">
        <v>129</v>
      </c>
      <c r="E43" s="24" t="s">
        <v>89</v>
      </c>
      <c r="F43" s="34">
        <v>0</v>
      </c>
      <c r="G43" s="34"/>
      <c r="H43" s="33">
        <f t="shared" si="3"/>
        <v>0</v>
      </c>
      <c r="I43" s="100"/>
      <c r="J43" s="101"/>
      <c r="K43" s="101"/>
      <c r="L43" s="43"/>
      <c r="M43" s="43"/>
      <c r="N43" s="44"/>
      <c r="O43" s="44"/>
      <c r="P43" s="43"/>
    </row>
    <row r="44" spans="1:16" ht="12.75">
      <c r="A44" s="9">
        <v>26</v>
      </c>
      <c r="B44" s="13" t="s">
        <v>38</v>
      </c>
      <c r="C44" s="20"/>
      <c r="D44" s="12"/>
      <c r="E44" s="24" t="s">
        <v>111</v>
      </c>
      <c r="F44" s="34"/>
      <c r="G44" s="34"/>
      <c r="H44" s="33">
        <f t="shared" si="3"/>
        <v>0</v>
      </c>
      <c r="I44" s="100"/>
      <c r="J44" s="101"/>
      <c r="K44" s="101"/>
      <c r="L44" s="43"/>
      <c r="M44" s="43"/>
      <c r="N44" s="44"/>
      <c r="O44" s="44"/>
      <c r="P44" s="43"/>
    </row>
    <row r="45" spans="1:16" ht="12.75">
      <c r="A45" s="9">
        <v>27</v>
      </c>
      <c r="B45" s="12" t="s">
        <v>39</v>
      </c>
      <c r="C45" s="19" t="s">
        <v>143</v>
      </c>
      <c r="D45" s="12"/>
      <c r="E45" s="24"/>
      <c r="F45" s="34"/>
      <c r="G45" s="34"/>
      <c r="H45" s="33">
        <f t="shared" si="3"/>
        <v>0</v>
      </c>
      <c r="I45" s="100"/>
      <c r="J45" s="101"/>
      <c r="K45" s="101"/>
      <c r="L45" s="43"/>
      <c r="M45" s="43"/>
      <c r="N45" s="44"/>
      <c r="O45" s="44"/>
      <c r="P45" s="43"/>
    </row>
    <row r="46" spans="1:16" ht="25.5">
      <c r="A46" s="9">
        <v>28</v>
      </c>
      <c r="B46" s="12" t="s">
        <v>49</v>
      </c>
      <c r="C46" s="18" t="s">
        <v>76</v>
      </c>
      <c r="D46" s="5" t="s">
        <v>191</v>
      </c>
      <c r="E46" s="25" t="s">
        <v>0</v>
      </c>
      <c r="F46" s="34">
        <v>1</v>
      </c>
      <c r="G46" s="34"/>
      <c r="H46" s="33">
        <f t="shared" si="3"/>
        <v>1</v>
      </c>
      <c r="I46" s="100"/>
      <c r="J46" s="101"/>
      <c r="K46" s="101"/>
      <c r="L46" s="43"/>
      <c r="M46" s="43"/>
      <c r="N46" s="44"/>
      <c r="O46" s="44">
        <v>1</v>
      </c>
      <c r="P46" s="43"/>
    </row>
    <row r="47" spans="1:16" ht="12.75">
      <c r="A47" s="9">
        <v>29</v>
      </c>
      <c r="B47" s="12" t="s">
        <v>203</v>
      </c>
      <c r="C47" s="19"/>
      <c r="D47" s="5" t="s">
        <v>205</v>
      </c>
      <c r="E47" s="25"/>
      <c r="F47" s="34">
        <v>1</v>
      </c>
      <c r="G47" s="34"/>
      <c r="H47" s="33">
        <f t="shared" si="3"/>
        <v>1</v>
      </c>
      <c r="I47" s="100"/>
      <c r="J47" s="101"/>
      <c r="K47" s="101"/>
      <c r="L47" s="43"/>
      <c r="M47" s="43"/>
      <c r="N47" s="44"/>
      <c r="O47" s="44">
        <v>1</v>
      </c>
      <c r="P47" s="43"/>
    </row>
    <row r="48" spans="1:16" ht="12.75">
      <c r="A48" s="9">
        <v>30</v>
      </c>
      <c r="B48" s="12" t="s">
        <v>33</v>
      </c>
      <c r="C48" s="19" t="s">
        <v>183</v>
      </c>
      <c r="D48" s="12"/>
      <c r="E48" s="24" t="s">
        <v>112</v>
      </c>
      <c r="F48" s="34"/>
      <c r="G48" s="34"/>
      <c r="H48" s="33">
        <f t="shared" si="3"/>
        <v>0</v>
      </c>
      <c r="I48" s="100"/>
      <c r="J48" s="101"/>
      <c r="K48" s="101"/>
      <c r="L48" s="43"/>
      <c r="M48" s="43"/>
      <c r="N48" s="44"/>
      <c r="O48" s="44"/>
      <c r="P48" s="43"/>
    </row>
    <row r="49" spans="1:16" ht="25.5">
      <c r="A49" s="9">
        <v>31</v>
      </c>
      <c r="B49" s="13" t="s">
        <v>16</v>
      </c>
      <c r="C49" s="20" t="s">
        <v>146</v>
      </c>
      <c r="D49" s="5" t="s">
        <v>136</v>
      </c>
      <c r="E49" s="24" t="s">
        <v>90</v>
      </c>
      <c r="F49" s="34">
        <v>1</v>
      </c>
      <c r="G49" s="34"/>
      <c r="H49" s="33">
        <f t="shared" si="3"/>
        <v>1</v>
      </c>
      <c r="I49" s="100"/>
      <c r="J49" s="101"/>
      <c r="K49" s="101"/>
      <c r="L49" s="92"/>
      <c r="M49" s="92"/>
      <c r="N49" s="93"/>
      <c r="O49" s="93"/>
      <c r="P49" s="43"/>
    </row>
    <row r="50" spans="1:16" ht="12.75">
      <c r="A50" s="9">
        <v>32</v>
      </c>
      <c r="B50" s="12" t="s">
        <v>61</v>
      </c>
      <c r="C50" s="19"/>
      <c r="D50" s="22" t="s">
        <v>162</v>
      </c>
      <c r="E50" s="24"/>
      <c r="F50" s="34"/>
      <c r="G50" s="34"/>
      <c r="H50" s="33">
        <f t="shared" si="3"/>
        <v>0</v>
      </c>
      <c r="I50" s="100"/>
      <c r="J50" s="101"/>
      <c r="K50" s="101"/>
      <c r="L50" s="43"/>
      <c r="M50" s="43"/>
      <c r="N50" s="44"/>
      <c r="O50" s="44"/>
      <c r="P50" s="43"/>
    </row>
    <row r="51" spans="1:16" ht="12.75">
      <c r="A51" s="9">
        <v>33</v>
      </c>
      <c r="B51" s="12" t="s">
        <v>35</v>
      </c>
      <c r="C51" s="19"/>
      <c r="D51" s="12"/>
      <c r="E51" s="24"/>
      <c r="F51" s="34"/>
      <c r="G51" s="34"/>
      <c r="H51" s="33">
        <f t="shared" si="3"/>
        <v>0</v>
      </c>
      <c r="I51" s="100"/>
      <c r="J51" s="101"/>
      <c r="K51" s="101"/>
      <c r="L51" s="43"/>
      <c r="M51" s="43"/>
      <c r="N51" s="44"/>
      <c r="O51" s="44"/>
      <c r="P51" s="43"/>
    </row>
    <row r="52" spans="1:16" ht="25.5">
      <c r="A52" s="9">
        <v>34</v>
      </c>
      <c r="B52" s="12" t="s">
        <v>31</v>
      </c>
      <c r="C52" s="19" t="s">
        <v>155</v>
      </c>
      <c r="D52" s="22" t="s">
        <v>166</v>
      </c>
      <c r="E52" s="24" t="s">
        <v>202</v>
      </c>
      <c r="F52" s="34">
        <v>1</v>
      </c>
      <c r="G52" s="34"/>
      <c r="H52" s="33">
        <f t="shared" si="3"/>
        <v>1</v>
      </c>
      <c r="I52" s="100"/>
      <c r="J52" s="101"/>
      <c r="K52" s="101"/>
      <c r="L52" s="92"/>
      <c r="M52" s="92"/>
      <c r="N52" s="93"/>
      <c r="O52" s="93"/>
      <c r="P52" s="43"/>
    </row>
    <row r="53" spans="1:16" ht="12.75">
      <c r="A53" s="9">
        <v>35</v>
      </c>
      <c r="B53" s="12" t="s">
        <v>60</v>
      </c>
      <c r="C53" s="19" t="s">
        <v>158</v>
      </c>
      <c r="E53" s="24"/>
      <c r="F53" s="34">
        <v>1</v>
      </c>
      <c r="G53" s="34"/>
      <c r="H53" s="33">
        <f t="shared" si="3"/>
        <v>1</v>
      </c>
      <c r="I53" s="100"/>
      <c r="J53" s="101"/>
      <c r="K53" s="101"/>
      <c r="L53" s="92"/>
      <c r="M53" s="92"/>
      <c r="N53" s="93"/>
      <c r="O53" s="93"/>
      <c r="P53" s="43"/>
    </row>
    <row r="54" spans="1:16" ht="12.75">
      <c r="A54" s="9">
        <v>36</v>
      </c>
      <c r="B54" s="12" t="s">
        <v>53</v>
      </c>
      <c r="C54" s="19" t="s">
        <v>159</v>
      </c>
      <c r="D54" s="22" t="s">
        <v>210</v>
      </c>
      <c r="E54" s="24" t="s">
        <v>91</v>
      </c>
      <c r="F54" s="34">
        <v>1</v>
      </c>
      <c r="G54" s="34"/>
      <c r="H54" s="33">
        <f t="shared" si="3"/>
        <v>1</v>
      </c>
      <c r="I54" s="100" t="s">
        <v>208</v>
      </c>
      <c r="J54" s="101">
        <v>1000000</v>
      </c>
      <c r="K54" s="101"/>
      <c r="L54" s="45"/>
      <c r="M54" s="45">
        <v>1</v>
      </c>
      <c r="N54" s="44"/>
      <c r="O54" s="44">
        <v>1</v>
      </c>
      <c r="P54" s="45" t="s">
        <v>216</v>
      </c>
    </row>
    <row r="55" spans="1:16" ht="12.75">
      <c r="A55" s="9">
        <v>37</v>
      </c>
      <c r="B55" s="12" t="s">
        <v>37</v>
      </c>
      <c r="C55" s="19" t="s">
        <v>183</v>
      </c>
      <c r="D55" s="22" t="s">
        <v>220</v>
      </c>
      <c r="E55" s="24" t="s">
        <v>113</v>
      </c>
      <c r="F55" s="34"/>
      <c r="G55" s="34"/>
      <c r="H55" s="33">
        <f t="shared" si="3"/>
        <v>0</v>
      </c>
      <c r="I55" s="100"/>
      <c r="J55" s="101"/>
      <c r="K55" s="101"/>
      <c r="L55" s="43"/>
      <c r="M55" s="43"/>
      <c r="N55" s="44"/>
      <c r="O55" s="44"/>
      <c r="P55" s="43"/>
    </row>
    <row r="56" spans="1:16" ht="12.75">
      <c r="A56" s="9">
        <v>38</v>
      </c>
      <c r="B56" s="12" t="s">
        <v>63</v>
      </c>
      <c r="C56" s="19"/>
      <c r="D56" s="12"/>
      <c r="E56" s="24"/>
      <c r="F56" s="34"/>
      <c r="G56" s="34"/>
      <c r="H56" s="33">
        <f t="shared" si="3"/>
        <v>0</v>
      </c>
      <c r="I56" s="100"/>
      <c r="J56" s="101"/>
      <c r="K56" s="101"/>
      <c r="L56" s="43"/>
      <c r="M56" s="43"/>
      <c r="N56" s="44"/>
      <c r="O56" s="44"/>
      <c r="P56" s="43"/>
    </row>
    <row r="57" spans="1:16" ht="12.75">
      <c r="A57" s="9">
        <v>39</v>
      </c>
      <c r="B57" s="12" t="s">
        <v>48</v>
      </c>
      <c r="C57" s="19" t="s">
        <v>147</v>
      </c>
      <c r="D57" s="22" t="s">
        <v>211</v>
      </c>
      <c r="E57" s="24" t="s">
        <v>92</v>
      </c>
      <c r="F57" s="34">
        <v>1</v>
      </c>
      <c r="G57" s="34"/>
      <c r="H57" s="33">
        <f t="shared" si="3"/>
        <v>1</v>
      </c>
      <c r="I57" s="100"/>
      <c r="J57" s="101"/>
      <c r="K57" s="101"/>
      <c r="L57" s="92"/>
      <c r="M57" s="92"/>
      <c r="N57" s="93"/>
      <c r="O57" s="93"/>
      <c r="P57" s="43"/>
    </row>
    <row r="58" spans="1:16" ht="12.75">
      <c r="A58" s="9">
        <v>40</v>
      </c>
      <c r="B58" s="12" t="s">
        <v>57</v>
      </c>
      <c r="C58" s="19"/>
      <c r="D58" s="12"/>
      <c r="E58" s="24"/>
      <c r="F58" s="34"/>
      <c r="G58" s="34"/>
      <c r="H58" s="33">
        <f t="shared" si="3"/>
        <v>0</v>
      </c>
      <c r="I58" s="100"/>
      <c r="J58" s="101"/>
      <c r="K58" s="101"/>
      <c r="L58" s="43"/>
      <c r="M58" s="43"/>
      <c r="N58" s="44"/>
      <c r="O58" s="44"/>
      <c r="P58" s="43"/>
    </row>
    <row r="59" spans="1:16" ht="12.75">
      <c r="A59" s="9">
        <v>41</v>
      </c>
      <c r="B59" s="12" t="s">
        <v>175</v>
      </c>
      <c r="C59" s="19" t="s">
        <v>165</v>
      </c>
      <c r="D59" s="22" t="s">
        <v>164</v>
      </c>
      <c r="E59" s="24" t="s">
        <v>114</v>
      </c>
      <c r="F59" s="34"/>
      <c r="G59" s="34"/>
      <c r="H59" s="33">
        <f t="shared" si="3"/>
        <v>0</v>
      </c>
      <c r="I59" s="100"/>
      <c r="J59" s="101"/>
      <c r="K59" s="101"/>
      <c r="L59" s="43"/>
      <c r="M59" s="43"/>
      <c r="N59" s="44"/>
      <c r="O59" s="44"/>
      <c r="P59" s="43"/>
    </row>
    <row r="60" spans="1:16" ht="12.75">
      <c r="A60" s="9">
        <v>42</v>
      </c>
      <c r="B60" s="12" t="s">
        <v>59</v>
      </c>
      <c r="C60" s="19"/>
      <c r="D60" s="12"/>
      <c r="E60" s="24"/>
      <c r="F60" s="34">
        <v>2</v>
      </c>
      <c r="G60" s="34"/>
      <c r="H60" s="33">
        <f t="shared" si="3"/>
        <v>2</v>
      </c>
      <c r="I60" s="100"/>
      <c r="J60" s="101">
        <v>500000</v>
      </c>
      <c r="K60" s="101"/>
      <c r="L60" s="92"/>
      <c r="M60" s="92"/>
      <c r="N60" s="93"/>
      <c r="O60" s="93"/>
      <c r="P60" s="43"/>
    </row>
    <row r="61" spans="1:16" ht="12.75">
      <c r="A61" s="9">
        <v>43</v>
      </c>
      <c r="B61" s="13" t="s">
        <v>25</v>
      </c>
      <c r="C61" s="20"/>
      <c r="D61" s="5" t="s">
        <v>134</v>
      </c>
      <c r="E61" s="24"/>
      <c r="F61" s="34"/>
      <c r="G61" s="34"/>
      <c r="H61" s="33">
        <f t="shared" si="3"/>
        <v>0</v>
      </c>
      <c r="I61" s="100"/>
      <c r="J61" s="101"/>
      <c r="K61" s="101"/>
      <c r="L61" s="43"/>
      <c r="M61" s="43"/>
      <c r="N61" s="44"/>
      <c r="O61" s="44"/>
      <c r="P61" s="43"/>
    </row>
    <row r="62" spans="1:16" ht="63">
      <c r="A62" s="9">
        <v>44</v>
      </c>
      <c r="B62" s="13" t="s">
        <v>17</v>
      </c>
      <c r="C62" s="20" t="s">
        <v>214</v>
      </c>
      <c r="D62" s="5" t="s">
        <v>180</v>
      </c>
      <c r="E62" s="24" t="s">
        <v>93</v>
      </c>
      <c r="F62" s="34">
        <v>2</v>
      </c>
      <c r="G62" s="34"/>
      <c r="H62" s="33">
        <f t="shared" si="3"/>
        <v>2</v>
      </c>
      <c r="I62" s="100" t="s">
        <v>198</v>
      </c>
      <c r="J62" s="101"/>
      <c r="K62" s="101"/>
      <c r="L62" s="43">
        <v>1</v>
      </c>
      <c r="M62" s="43"/>
      <c r="N62" s="44">
        <v>1</v>
      </c>
      <c r="O62" s="44"/>
      <c r="P62" s="43" t="s">
        <v>213</v>
      </c>
    </row>
    <row r="63" spans="1:16" ht="42">
      <c r="A63" s="9">
        <v>45</v>
      </c>
      <c r="B63" s="12" t="s">
        <v>30</v>
      </c>
      <c r="C63" s="19" t="s">
        <v>209</v>
      </c>
      <c r="D63" s="5" t="s">
        <v>207</v>
      </c>
      <c r="E63" s="24" t="s">
        <v>94</v>
      </c>
      <c r="F63" s="34">
        <v>1</v>
      </c>
      <c r="G63" s="34"/>
      <c r="H63" s="33">
        <f t="shared" si="3"/>
        <v>1</v>
      </c>
      <c r="I63" s="100" t="s">
        <v>208</v>
      </c>
      <c r="J63" s="101">
        <v>1000000</v>
      </c>
      <c r="K63" s="101"/>
      <c r="L63" s="92"/>
      <c r="M63" s="92"/>
      <c r="N63" s="93"/>
      <c r="O63" s="93"/>
      <c r="P63" s="43"/>
    </row>
    <row r="64" spans="1:16" ht="25.5">
      <c r="A64" s="9">
        <v>46</v>
      </c>
      <c r="B64" s="13" t="s">
        <v>19</v>
      </c>
      <c r="C64" s="20" t="s">
        <v>148</v>
      </c>
      <c r="D64" s="5" t="s">
        <v>127</v>
      </c>
      <c r="E64" s="24" t="s">
        <v>95</v>
      </c>
      <c r="F64" s="34">
        <v>2</v>
      </c>
      <c r="G64" s="34">
        <v>2</v>
      </c>
      <c r="H64" s="33">
        <f t="shared" si="3"/>
        <v>4</v>
      </c>
      <c r="I64" s="100"/>
      <c r="J64" s="101"/>
      <c r="K64" s="101"/>
      <c r="L64" s="43">
        <v>1</v>
      </c>
      <c r="M64" s="43"/>
      <c r="N64" s="44">
        <v>1</v>
      </c>
      <c r="O64" s="44"/>
      <c r="P64" s="43" t="s">
        <v>222</v>
      </c>
    </row>
    <row r="65" spans="1:16" ht="25.5">
      <c r="A65" s="9">
        <v>47</v>
      </c>
      <c r="B65" s="12" t="s">
        <v>73</v>
      </c>
      <c r="C65" s="19" t="s">
        <v>188</v>
      </c>
      <c r="D65" s="22" t="s">
        <v>174</v>
      </c>
      <c r="E65" s="24" t="s">
        <v>115</v>
      </c>
      <c r="F65" s="34">
        <v>1</v>
      </c>
      <c r="G65" s="34"/>
      <c r="H65" s="33">
        <f t="shared" si="3"/>
        <v>1</v>
      </c>
      <c r="I65" s="100"/>
      <c r="J65" s="101"/>
      <c r="K65" s="101"/>
      <c r="L65" s="43"/>
      <c r="M65" s="43">
        <v>1</v>
      </c>
      <c r="N65" s="44"/>
      <c r="O65" s="44">
        <v>1</v>
      </c>
      <c r="P65" s="43" t="s">
        <v>232</v>
      </c>
    </row>
    <row r="66" spans="1:16" ht="25.5">
      <c r="A66" s="9">
        <v>48</v>
      </c>
      <c r="B66" s="13" t="s">
        <v>28</v>
      </c>
      <c r="C66" s="20"/>
      <c r="D66" s="22" t="s">
        <v>193</v>
      </c>
      <c r="E66" s="24" t="s">
        <v>116</v>
      </c>
      <c r="F66" s="34">
        <v>1</v>
      </c>
      <c r="G66" s="34"/>
      <c r="H66" s="33">
        <f t="shared" si="3"/>
        <v>1</v>
      </c>
      <c r="I66" s="100" t="s">
        <v>208</v>
      </c>
      <c r="J66" s="101">
        <v>1000000</v>
      </c>
      <c r="K66" s="101"/>
      <c r="L66" s="92"/>
      <c r="M66" s="92"/>
      <c r="N66" s="93"/>
      <c r="O66" s="93"/>
      <c r="P66" s="43"/>
    </row>
    <row r="67" spans="1:16" ht="12.75">
      <c r="A67" s="9">
        <v>49</v>
      </c>
      <c r="B67" s="12" t="s">
        <v>62</v>
      </c>
      <c r="C67" s="19"/>
      <c r="D67" s="22" t="s">
        <v>172</v>
      </c>
      <c r="E67" s="24" t="s">
        <v>117</v>
      </c>
      <c r="F67" s="34"/>
      <c r="G67" s="34"/>
      <c r="H67" s="33">
        <f t="shared" si="3"/>
        <v>0</v>
      </c>
      <c r="I67" s="100"/>
      <c r="J67" s="101"/>
      <c r="K67" s="101"/>
      <c r="L67" s="43"/>
      <c r="M67" s="43"/>
      <c r="N67" s="44"/>
      <c r="O67" s="44"/>
      <c r="P67" s="43"/>
    </row>
    <row r="68" spans="1:16" ht="12.75">
      <c r="A68" s="9">
        <v>50</v>
      </c>
      <c r="B68" s="12" t="s">
        <v>204</v>
      </c>
      <c r="C68" s="19"/>
      <c r="D68" s="22" t="s">
        <v>206</v>
      </c>
      <c r="E68" s="24"/>
      <c r="F68" s="34">
        <v>1</v>
      </c>
      <c r="G68" s="34"/>
      <c r="H68" s="33">
        <f t="shared" si="3"/>
        <v>1</v>
      </c>
      <c r="I68" s="100"/>
      <c r="J68" s="101"/>
      <c r="K68" s="101"/>
      <c r="L68" s="92"/>
      <c r="M68" s="92"/>
      <c r="N68" s="93"/>
      <c r="O68" s="93"/>
      <c r="P68" s="43"/>
    </row>
    <row r="69" spans="1:16" ht="21">
      <c r="A69" s="9">
        <v>51</v>
      </c>
      <c r="B69" s="12" t="s">
        <v>55</v>
      </c>
      <c r="C69" s="19" t="s">
        <v>149</v>
      </c>
      <c r="D69" s="5" t="s">
        <v>130</v>
      </c>
      <c r="E69" s="24" t="s">
        <v>97</v>
      </c>
      <c r="F69" s="34">
        <v>1</v>
      </c>
      <c r="G69" s="34"/>
      <c r="H69" s="33">
        <f t="shared" si="3"/>
        <v>1</v>
      </c>
      <c r="I69" s="100"/>
      <c r="J69" s="101"/>
      <c r="K69" s="101"/>
      <c r="L69" s="92"/>
      <c r="M69" s="92"/>
      <c r="N69" s="93"/>
      <c r="O69" s="93"/>
      <c r="P69" s="43"/>
    </row>
    <row r="70" spans="1:16" ht="63.75">
      <c r="A70" s="9">
        <v>52</v>
      </c>
      <c r="B70" s="12" t="s">
        <v>52</v>
      </c>
      <c r="C70" s="19" t="s">
        <v>189</v>
      </c>
      <c r="D70" s="5" t="s">
        <v>131</v>
      </c>
      <c r="E70" s="24" t="s">
        <v>98</v>
      </c>
      <c r="F70" s="34">
        <v>1</v>
      </c>
      <c r="G70" s="34"/>
      <c r="H70" s="33">
        <f t="shared" si="3"/>
        <v>1</v>
      </c>
      <c r="I70" s="100" t="s">
        <v>208</v>
      </c>
      <c r="J70" s="101">
        <v>1000000</v>
      </c>
      <c r="K70" s="101" t="s">
        <v>201</v>
      </c>
      <c r="L70" s="43"/>
      <c r="M70" s="43">
        <v>1</v>
      </c>
      <c r="N70" s="44"/>
      <c r="O70" s="44">
        <v>1</v>
      </c>
      <c r="P70" s="43" t="s">
        <v>233</v>
      </c>
    </row>
    <row r="71" spans="1:16" ht="38.25">
      <c r="A71" s="9">
        <v>53</v>
      </c>
      <c r="B71" s="12" t="s">
        <v>67</v>
      </c>
      <c r="C71" s="19" t="s">
        <v>187</v>
      </c>
      <c r="D71" s="5" t="s">
        <v>137</v>
      </c>
      <c r="E71" s="24" t="s">
        <v>99</v>
      </c>
      <c r="F71" s="34">
        <v>1</v>
      </c>
      <c r="G71" s="34"/>
      <c r="H71" s="33">
        <f t="shared" si="3"/>
        <v>1</v>
      </c>
      <c r="I71" s="100"/>
      <c r="J71" s="101"/>
      <c r="K71" s="101"/>
      <c r="L71" s="43">
        <v>1</v>
      </c>
      <c r="M71" s="43"/>
      <c r="N71" s="44">
        <v>1</v>
      </c>
      <c r="O71" s="44"/>
      <c r="P71" s="43" t="s">
        <v>217</v>
      </c>
    </row>
    <row r="72" spans="1:16" ht="12.75">
      <c r="A72" s="9">
        <v>54</v>
      </c>
      <c r="B72" s="12" t="s">
        <v>71</v>
      </c>
      <c r="C72" s="19"/>
      <c r="D72" s="12"/>
      <c r="E72" s="24"/>
      <c r="F72" s="34"/>
      <c r="G72" s="34"/>
      <c r="H72" s="33">
        <f t="shared" si="3"/>
        <v>0</v>
      </c>
      <c r="I72" s="100"/>
      <c r="J72" s="101"/>
      <c r="K72" s="101"/>
      <c r="L72" s="43"/>
      <c r="M72" s="43"/>
      <c r="N72" s="44"/>
      <c r="O72" s="44"/>
      <c r="P72" s="43"/>
    </row>
    <row r="73" spans="1:16" ht="12.75">
      <c r="A73" s="9">
        <v>55</v>
      </c>
      <c r="B73" s="12" t="s">
        <v>36</v>
      </c>
      <c r="C73" s="19" t="s">
        <v>184</v>
      </c>
      <c r="D73" s="12"/>
      <c r="E73" s="24" t="s">
        <v>96</v>
      </c>
      <c r="F73" s="34"/>
      <c r="G73" s="34"/>
      <c r="H73" s="33">
        <f t="shared" si="3"/>
        <v>0</v>
      </c>
      <c r="I73" s="100" t="s">
        <v>208</v>
      </c>
      <c r="J73" s="101">
        <v>1000000</v>
      </c>
      <c r="K73" s="101"/>
      <c r="L73" s="43"/>
      <c r="M73" s="43"/>
      <c r="N73" s="44"/>
      <c r="O73" s="44"/>
      <c r="P73" s="43"/>
    </row>
    <row r="74" spans="1:16" ht="21">
      <c r="A74" s="9">
        <v>56</v>
      </c>
      <c r="B74" s="12" t="s">
        <v>47</v>
      </c>
      <c r="C74" s="19" t="s">
        <v>152</v>
      </c>
      <c r="D74" s="12"/>
      <c r="E74" s="24"/>
      <c r="F74" s="34"/>
      <c r="G74" s="34"/>
      <c r="H74" s="33">
        <f t="shared" si="3"/>
        <v>0</v>
      </c>
      <c r="I74" s="100"/>
      <c r="J74" s="101"/>
      <c r="K74" s="101"/>
      <c r="L74" s="43"/>
      <c r="M74" s="43"/>
      <c r="N74" s="44"/>
      <c r="O74" s="44"/>
      <c r="P74" s="43"/>
    </row>
    <row r="75" spans="1:16" ht="12.75">
      <c r="A75" s="9">
        <v>57</v>
      </c>
      <c r="B75" s="13" t="s">
        <v>21</v>
      </c>
      <c r="C75" s="20" t="s">
        <v>184</v>
      </c>
      <c r="D75" s="22" t="s">
        <v>163</v>
      </c>
      <c r="E75" s="24" t="s">
        <v>181</v>
      </c>
      <c r="F75" s="34">
        <v>1</v>
      </c>
      <c r="G75" s="34"/>
      <c r="H75" s="33">
        <f t="shared" si="3"/>
        <v>1</v>
      </c>
      <c r="I75" s="100" t="s">
        <v>208</v>
      </c>
      <c r="J75" s="101">
        <v>1000000</v>
      </c>
      <c r="K75" s="101"/>
      <c r="L75" s="45"/>
      <c r="M75" s="45">
        <v>1</v>
      </c>
      <c r="N75" s="44"/>
      <c r="O75" s="44">
        <v>1</v>
      </c>
      <c r="P75" s="45" t="s">
        <v>218</v>
      </c>
    </row>
    <row r="76" spans="1:16" ht="21">
      <c r="A76" s="9">
        <v>58</v>
      </c>
      <c r="B76" s="12" t="s">
        <v>56</v>
      </c>
      <c r="C76" s="19" t="s">
        <v>150</v>
      </c>
      <c r="D76" s="5" t="s">
        <v>140</v>
      </c>
      <c r="E76" s="24" t="s">
        <v>100</v>
      </c>
      <c r="F76" s="34">
        <v>1</v>
      </c>
      <c r="G76" s="34"/>
      <c r="H76" s="33">
        <f t="shared" si="3"/>
        <v>1</v>
      </c>
      <c r="I76" s="100"/>
      <c r="J76" s="101"/>
      <c r="K76" s="101"/>
      <c r="L76" s="92"/>
      <c r="M76" s="92"/>
      <c r="N76" s="93"/>
      <c r="O76" s="93"/>
      <c r="P76" s="43"/>
    </row>
    <row r="77" spans="1:16" ht="12.75">
      <c r="A77" s="9">
        <v>59</v>
      </c>
      <c r="B77" s="13" t="s">
        <v>20</v>
      </c>
      <c r="C77" s="20" t="s">
        <v>74</v>
      </c>
      <c r="D77" s="5" t="s">
        <v>190</v>
      </c>
      <c r="E77" s="25" t="s">
        <v>75</v>
      </c>
      <c r="F77" s="34">
        <v>2</v>
      </c>
      <c r="G77" s="34"/>
      <c r="H77" s="33">
        <f t="shared" si="3"/>
        <v>2</v>
      </c>
      <c r="I77" s="100"/>
      <c r="J77" s="101"/>
      <c r="K77" s="101"/>
      <c r="L77" s="43"/>
      <c r="M77" s="43"/>
      <c r="N77" s="44"/>
      <c r="O77" s="44">
        <v>1</v>
      </c>
      <c r="P77" s="43"/>
    </row>
    <row r="78" spans="1:16" ht="38.25">
      <c r="A78" s="9">
        <v>60</v>
      </c>
      <c r="B78" s="13" t="s">
        <v>24</v>
      </c>
      <c r="C78" s="20" t="s">
        <v>139</v>
      </c>
      <c r="D78" s="5" t="s">
        <v>135</v>
      </c>
      <c r="E78" s="24"/>
      <c r="F78" s="34"/>
      <c r="G78" s="34"/>
      <c r="H78" s="33">
        <f t="shared" si="3"/>
        <v>0</v>
      </c>
      <c r="I78" s="100" t="s">
        <v>196</v>
      </c>
      <c r="J78" s="101"/>
      <c r="K78" s="101"/>
      <c r="L78" s="43"/>
      <c r="M78" s="43"/>
      <c r="N78" s="44"/>
      <c r="O78" s="44"/>
      <c r="P78" s="43"/>
    </row>
    <row r="79" spans="1:16" ht="12.75">
      <c r="A79" s="9">
        <v>61</v>
      </c>
      <c r="B79" s="12" t="s">
        <v>151</v>
      </c>
      <c r="C79" s="18"/>
      <c r="D79" s="11"/>
      <c r="E79" s="24"/>
      <c r="F79" s="34">
        <v>2</v>
      </c>
      <c r="G79" s="34"/>
      <c r="H79" s="33">
        <f t="shared" si="3"/>
        <v>2</v>
      </c>
      <c r="I79" s="100"/>
      <c r="J79" s="101"/>
      <c r="K79" s="101"/>
      <c r="L79" s="92"/>
      <c r="M79" s="92"/>
      <c r="N79" s="93"/>
      <c r="O79" s="93"/>
      <c r="P79" s="43"/>
    </row>
    <row r="80" spans="1:16" ht="12.75">
      <c r="A80" s="9">
        <v>62</v>
      </c>
      <c r="B80" s="12" t="s">
        <v>45</v>
      </c>
      <c r="C80" s="19"/>
      <c r="D80" s="5" t="s">
        <v>182</v>
      </c>
      <c r="E80" s="24"/>
      <c r="F80" s="34">
        <v>1</v>
      </c>
      <c r="G80" s="34"/>
      <c r="H80" s="33">
        <f t="shared" si="3"/>
        <v>1</v>
      </c>
      <c r="I80" s="100"/>
      <c r="J80" s="101"/>
      <c r="K80" s="101"/>
      <c r="L80" s="92"/>
      <c r="M80" s="92"/>
      <c r="N80" s="93"/>
      <c r="O80" s="93"/>
      <c r="P80" s="43"/>
    </row>
    <row r="81" spans="1:16" ht="12.75">
      <c r="A81" s="9">
        <v>63</v>
      </c>
      <c r="B81" s="12" t="s">
        <v>32</v>
      </c>
      <c r="C81" s="19" t="s">
        <v>156</v>
      </c>
      <c r="D81" s="12"/>
      <c r="E81" s="24" t="s">
        <v>118</v>
      </c>
      <c r="F81" s="34"/>
      <c r="G81" s="34"/>
      <c r="H81" s="33">
        <f t="shared" si="3"/>
        <v>0</v>
      </c>
      <c r="I81" s="100"/>
      <c r="J81" s="101"/>
      <c r="K81" s="101"/>
      <c r="L81" s="43"/>
      <c r="M81" s="43"/>
      <c r="N81" s="44"/>
      <c r="O81" s="44"/>
      <c r="P81" s="43"/>
    </row>
    <row r="82" spans="1:16" ht="12.75">
      <c r="A82" s="9">
        <v>64</v>
      </c>
      <c r="B82" s="12" t="s">
        <v>29</v>
      </c>
      <c r="C82" s="19" t="s">
        <v>184</v>
      </c>
      <c r="D82" s="5" t="s">
        <v>126</v>
      </c>
      <c r="E82" s="24" t="s">
        <v>101</v>
      </c>
      <c r="F82" s="34"/>
      <c r="G82" s="34"/>
      <c r="H82" s="33">
        <f t="shared" si="3"/>
        <v>0</v>
      </c>
      <c r="I82" s="100"/>
      <c r="J82" s="101"/>
      <c r="K82" s="101"/>
      <c r="L82" s="43"/>
      <c r="M82" s="43"/>
      <c r="N82" s="44"/>
      <c r="O82" s="44"/>
      <c r="P82" s="43"/>
    </row>
    <row r="83" spans="1:16" ht="12.75">
      <c r="A83" s="9">
        <v>65</v>
      </c>
      <c r="B83" s="12" t="s">
        <v>41</v>
      </c>
      <c r="C83" s="20" t="s">
        <v>74</v>
      </c>
      <c r="D83" s="22" t="s">
        <v>170</v>
      </c>
      <c r="E83" s="25" t="s">
        <v>77</v>
      </c>
      <c r="F83" s="34">
        <v>2</v>
      </c>
      <c r="G83" s="34"/>
      <c r="H83" s="33">
        <f t="shared" si="3"/>
        <v>2</v>
      </c>
      <c r="I83" s="100"/>
      <c r="J83" s="101"/>
      <c r="K83" s="101"/>
      <c r="L83" s="92"/>
      <c r="M83" s="92"/>
      <c r="N83" s="93"/>
      <c r="O83" s="93"/>
      <c r="P83" s="43"/>
    </row>
    <row r="84" spans="1:16" s="51" customFormat="1" ht="24.75" customHeight="1">
      <c r="A84" s="46"/>
      <c r="B84" s="47"/>
      <c r="C84" s="48"/>
      <c r="D84" s="47"/>
      <c r="E84" s="49"/>
      <c r="F84" s="50">
        <f>F18+F7</f>
        <v>48</v>
      </c>
      <c r="G84" s="50">
        <f>G18+G7</f>
        <v>2</v>
      </c>
      <c r="H84" s="50">
        <f aca="true" t="shared" si="4" ref="H84:O84">H18+H7</f>
        <v>58</v>
      </c>
      <c r="I84" s="50">
        <f t="shared" si="4"/>
        <v>0</v>
      </c>
      <c r="J84" s="55">
        <f t="shared" si="4"/>
        <v>11000000</v>
      </c>
      <c r="K84" s="54">
        <f t="shared" si="4"/>
        <v>0</v>
      </c>
      <c r="L84" s="50">
        <f t="shared" si="4"/>
        <v>7</v>
      </c>
      <c r="M84" s="50">
        <f t="shared" si="4"/>
        <v>6</v>
      </c>
      <c r="N84" s="50">
        <f t="shared" si="4"/>
        <v>8</v>
      </c>
      <c r="O84" s="50">
        <f t="shared" si="4"/>
        <v>20</v>
      </c>
      <c r="P84" s="46"/>
    </row>
    <row r="86" spans="4:6" ht="21.75" customHeight="1">
      <c r="D86" s="103" t="s">
        <v>261</v>
      </c>
      <c r="F86" s="104">
        <f>COUNT(F19:F83)</f>
        <v>37</v>
      </c>
    </row>
  </sheetData>
  <sheetProtection/>
  <mergeCells count="16">
    <mergeCell ref="A1:J1"/>
    <mergeCell ref="C4:C6"/>
    <mergeCell ref="A4:A6"/>
    <mergeCell ref="B4:B6"/>
    <mergeCell ref="F4:H4"/>
    <mergeCell ref="D4:E6"/>
    <mergeCell ref="J5:J6"/>
    <mergeCell ref="I5:I6"/>
    <mergeCell ref="L4:P4"/>
    <mergeCell ref="I4:K4"/>
    <mergeCell ref="L5:M5"/>
    <mergeCell ref="N5:O5"/>
    <mergeCell ref="P5:P6"/>
    <mergeCell ref="F5:F6"/>
    <mergeCell ref="G5:G6"/>
    <mergeCell ref="H5:H6"/>
  </mergeCells>
  <hyperlinks>
    <hyperlink ref="D35" r:id="rId1" display="tuanngoc.kbt@gmail.com"/>
    <hyperlink ref="D39" r:id="rId2" display="mailto:taylevan@yahoo.com.vn"/>
    <hyperlink ref="D82" r:id="rId3" display="thaovo7141@yahoo.com"/>
    <hyperlink ref="D64" r:id="rId4" display="ngocdungnc@yahoo.com"/>
    <hyperlink ref="D24" r:id="rId5" display="dvvphuong@idevn.org"/>
    <hyperlink ref="D30" r:id="rId6" display="hanchue@yahoo.com"/>
    <hyperlink ref="D43" r:id="rId7" display="mai_quanghuy2005@yahoo.com"/>
    <hyperlink ref="D69" r:id="rId8" display="tintnbth@hotmail.com"/>
    <hyperlink ref="D70" r:id="rId9" display="dungnic2002@gmail.com"/>
    <hyperlink ref="D19" r:id="rId10" display="vietcai@yahoo.com"/>
    <hyperlink ref="D61" r:id="rId11" display="tritinnc@yahoo.com"/>
    <hyperlink ref="D78" r:id="rId12" display="thanhvodinh@gmail.com"/>
    <hyperlink ref="D49" r:id="rId13" display="cuong.nguyenluong@yahoo.com"/>
    <hyperlink ref="D71" r:id="rId14" display="thinhtonthat@gmail.com"/>
    <hyperlink ref="D40" r:id="rId15" display="leviettam@hotmail.com"/>
    <hyperlink ref="D76" r:id="rId16" display="vanhao@vtv.gov.vn"/>
    <hyperlink ref="D38" r:id="rId17" display="mailto:dong.levan@wwfgreatermekong.org"/>
    <hyperlink ref="D50" r:id="rId18" display="huanphuyen@yahoo.com.vn"/>
    <hyperlink ref="D75" r:id="rId19" display="mailto:khanh.agribank@gmail.com"/>
    <hyperlink ref="D59" r:id="rId20" display="mailto:ngth_minh71@yahoo.com"/>
    <hyperlink ref="D52" r:id="rId21" display="ahuyznhi@gmail.com"/>
    <hyperlink ref="D65" r:id="rId22" display="tinhtamc2@yahoo.com.vn"/>
    <hyperlink ref="D23" r:id="rId23" display="chautanlap@yahoo.com.vn"/>
    <hyperlink ref="D33" r:id="rId24" display="mailto:liemklkt@yahoo.com.vn"/>
    <hyperlink ref="D34" r:id="rId25" display="lecongtin@gmail.com"/>
    <hyperlink ref="D83" r:id="rId26" display="mailto:anhklqn@gmail.com"/>
    <hyperlink ref="D25" r:id="rId27" display="mailto:daidai71@gmail.com"/>
    <hyperlink ref="D67" r:id="rId28" display="mailto:tangocdan6@yahoo.com.vn"/>
    <hyperlink ref="D22" r:id="rId29" display="cuong_chau71@yahoo.com"/>
    <hyperlink ref="D80" r:id="rId30" display="mailto:vothitraln24@gmail.com"/>
    <hyperlink ref="D77" r:id="rId31" display="tuvankhanh@gmail.com"/>
    <hyperlink ref="D46" r:id="rId32" display="Quoc.Nguyenanh@wwfgreatermekong.org"/>
    <hyperlink ref="D29" r:id="rId33" display="nguyenhophuc@gmail.com"/>
    <hyperlink ref="D47" r:id="rId34" display="nguyenthach@mappac.com.vn"/>
    <hyperlink ref="D68" r:id="rId35" display="mailto:tolocrock@yahoo.com"/>
    <hyperlink ref="D57" r:id="rId36" display="bang.nv@care.org.vn"/>
    <hyperlink ref="D26" r:id="rId37" display="quoctuankl@yahoo.com"/>
    <hyperlink ref="D55" r:id="rId38" display="tatthang2060@yahoo.com"/>
    <hyperlink ref="D31" r:id="rId39" display="mailto:kyhovan@yahoo.com"/>
  </hyperlinks>
  <printOptions/>
  <pageMargins left="0.41" right="0.49" top="0.37" bottom="0.32" header="0.3" footer="0.3"/>
  <pageSetup horizontalDpi="600" verticalDpi="600" orientation="landscape" r:id="rId42"/>
  <legacyDrawing r:id="rId4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402"/>
  <sheetViews>
    <sheetView zoomScalePageLayoutView="0" workbookViewId="0" topLeftCell="A5">
      <selection activeCell="F18" sqref="F18"/>
    </sheetView>
  </sheetViews>
  <sheetFormatPr defaultColWidth="9.140625" defaultRowHeight="12.75"/>
  <cols>
    <col min="1" max="1" width="6.7109375" style="61" customWidth="1"/>
    <col min="2" max="2" width="45.00390625" style="59" customWidth="1"/>
    <col min="3" max="3" width="17.421875" style="57" customWidth="1"/>
    <col min="4" max="4" width="17.421875" style="62" customWidth="1"/>
    <col min="5" max="6" width="17.57421875" style="63" customWidth="1"/>
    <col min="7" max="7" width="24.57421875" style="64" customWidth="1"/>
    <col min="8" max="8" width="12.8515625" style="56" customWidth="1"/>
    <col min="9" max="9" width="9.140625" style="57" customWidth="1"/>
    <col min="10" max="10" width="10.421875" style="58" customWidth="1"/>
    <col min="11" max="11" width="18.00390625" style="59" customWidth="1"/>
    <col min="12" max="16384" width="9.140625" style="57" customWidth="1"/>
  </cols>
  <sheetData>
    <row r="1" spans="1:7" ht="27" customHeight="1">
      <c r="A1" s="130" t="s">
        <v>239</v>
      </c>
      <c r="B1" s="130"/>
      <c r="C1" s="130"/>
      <c r="D1" s="130"/>
      <c r="E1" s="130"/>
      <c r="F1" s="130"/>
      <c r="G1" s="130"/>
    </row>
    <row r="2" spans="1:7" ht="27" customHeight="1">
      <c r="A2" s="131" t="s">
        <v>240</v>
      </c>
      <c r="B2" s="131"/>
      <c r="C2" s="131"/>
      <c r="D2" s="131"/>
      <c r="E2" s="131"/>
      <c r="F2" s="131"/>
      <c r="G2" s="131"/>
    </row>
    <row r="3" ht="25.5" customHeight="1"/>
    <row r="4" spans="1:10" s="60" customFormat="1" ht="31.5">
      <c r="A4" s="65" t="s">
        <v>3</v>
      </c>
      <c r="B4" s="65" t="s">
        <v>241</v>
      </c>
      <c r="C4" s="65" t="s">
        <v>242</v>
      </c>
      <c r="D4" s="66" t="s">
        <v>243</v>
      </c>
      <c r="E4" s="66" t="s">
        <v>244</v>
      </c>
      <c r="F4" s="66" t="s">
        <v>245</v>
      </c>
      <c r="G4" s="65" t="s">
        <v>228</v>
      </c>
      <c r="H4" s="67"/>
      <c r="J4" s="68"/>
    </row>
    <row r="5" spans="1:10" s="74" customFormat="1" ht="47.25" customHeight="1">
      <c r="A5" s="69">
        <v>1</v>
      </c>
      <c r="B5" s="70" t="s">
        <v>246</v>
      </c>
      <c r="C5" s="70" t="s">
        <v>247</v>
      </c>
      <c r="D5" s="71">
        <f>150000+50000</f>
        <v>200000</v>
      </c>
      <c r="E5" s="78">
        <f>'Thanh phan tham du'!H84</f>
        <v>58</v>
      </c>
      <c r="F5" s="72">
        <f>D5*E5</f>
        <v>11600000</v>
      </c>
      <c r="G5" s="88" t="s">
        <v>255</v>
      </c>
      <c r="H5" s="73"/>
      <c r="J5" s="75"/>
    </row>
    <row r="6" spans="1:10" s="74" customFormat="1" ht="59.25" customHeight="1">
      <c r="A6" s="69">
        <v>2</v>
      </c>
      <c r="B6" s="70" t="s">
        <v>248</v>
      </c>
      <c r="C6" s="70" t="s">
        <v>249</v>
      </c>
      <c r="D6" s="71">
        <f>250000+150000</f>
        <v>400000</v>
      </c>
      <c r="E6" s="72">
        <f>E5</f>
        <v>58</v>
      </c>
      <c r="F6" s="72">
        <f>D6*E6</f>
        <v>23200000</v>
      </c>
      <c r="G6" s="76" t="s">
        <v>256</v>
      </c>
      <c r="H6" s="73"/>
      <c r="J6" s="75"/>
    </row>
    <row r="7" spans="1:10" s="74" customFormat="1" ht="15">
      <c r="A7" s="69">
        <v>3</v>
      </c>
      <c r="B7" s="70" t="s">
        <v>253</v>
      </c>
      <c r="C7" s="70"/>
      <c r="D7" s="71"/>
      <c r="E7" s="72"/>
      <c r="F7" s="72">
        <v>3000000</v>
      </c>
      <c r="G7" s="76"/>
      <c r="H7" s="73"/>
      <c r="J7" s="75"/>
    </row>
    <row r="8" spans="1:10" s="74" customFormat="1" ht="15">
      <c r="A8" s="69">
        <v>4</v>
      </c>
      <c r="B8" s="70" t="s">
        <v>254</v>
      </c>
      <c r="C8" s="70"/>
      <c r="D8" s="71"/>
      <c r="E8" s="72"/>
      <c r="F8" s="78"/>
      <c r="G8" s="76"/>
      <c r="H8" s="73"/>
      <c r="J8" s="75"/>
    </row>
    <row r="9" spans="1:10" s="74" customFormat="1" ht="30">
      <c r="A9" s="69">
        <v>5</v>
      </c>
      <c r="B9" s="70" t="s">
        <v>250</v>
      </c>
      <c r="C9" s="70"/>
      <c r="D9" s="71"/>
      <c r="E9" s="77"/>
      <c r="F9" s="72"/>
      <c r="G9" s="76" t="s">
        <v>252</v>
      </c>
      <c r="H9" s="73"/>
      <c r="J9" s="75"/>
    </row>
    <row r="10" spans="1:10" s="74" customFormat="1" ht="15">
      <c r="A10" s="69">
        <v>6</v>
      </c>
      <c r="B10" s="70" t="s">
        <v>259</v>
      </c>
      <c r="C10" s="70"/>
      <c r="D10" s="71"/>
      <c r="E10" s="77"/>
      <c r="F10" s="72">
        <f>('Thanh phan tham du'!L7+'Thanh phan tham du'!N7)*500000+ROUNDUP(('Thanh phan tham du'!M7+'Thanh phan tham du'!O7)/2,0)*500000</f>
        <v>3000000</v>
      </c>
      <c r="G10" s="76"/>
      <c r="H10" s="73"/>
      <c r="J10" s="75"/>
    </row>
    <row r="11" spans="1:10" s="74" customFormat="1" ht="15">
      <c r="A11" s="69">
        <v>7</v>
      </c>
      <c r="B11" s="70" t="s">
        <v>251</v>
      </c>
      <c r="C11" s="70"/>
      <c r="D11" s="71"/>
      <c r="E11" s="72"/>
      <c r="F11" s="89"/>
      <c r="G11" s="76" t="s">
        <v>264</v>
      </c>
      <c r="H11" s="73"/>
      <c r="J11" s="75"/>
    </row>
    <row r="12" spans="1:10" s="74" customFormat="1" ht="15">
      <c r="A12" s="69">
        <v>8</v>
      </c>
      <c r="B12" s="70" t="s">
        <v>257</v>
      </c>
      <c r="C12" s="70"/>
      <c r="D12" s="71"/>
      <c r="E12" s="72"/>
      <c r="F12" s="72"/>
      <c r="G12" s="76" t="s">
        <v>258</v>
      </c>
      <c r="H12" s="73"/>
      <c r="J12" s="75"/>
    </row>
    <row r="13" spans="1:10" s="74" customFormat="1" ht="15">
      <c r="A13" s="69"/>
      <c r="B13" s="70"/>
      <c r="C13" s="70"/>
      <c r="D13" s="71"/>
      <c r="E13" s="72"/>
      <c r="F13" s="72"/>
      <c r="G13" s="76"/>
      <c r="H13" s="73"/>
      <c r="J13" s="75"/>
    </row>
    <row r="14" spans="1:10" s="74" customFormat="1" ht="15">
      <c r="A14" s="69"/>
      <c r="B14" s="70" t="s">
        <v>268</v>
      </c>
      <c r="C14" s="70"/>
      <c r="D14" s="71"/>
      <c r="E14" s="72"/>
      <c r="F14" s="72"/>
      <c r="G14" s="76"/>
      <c r="H14" s="73"/>
      <c r="J14" s="75"/>
    </row>
    <row r="15" spans="1:10" s="74" customFormat="1" ht="15">
      <c r="A15" s="69">
        <v>9</v>
      </c>
      <c r="B15" s="70" t="s">
        <v>198</v>
      </c>
      <c r="C15" s="70"/>
      <c r="D15" s="71"/>
      <c r="E15" s="72"/>
      <c r="F15" s="72"/>
      <c r="G15" s="76" t="s">
        <v>266</v>
      </c>
      <c r="H15" s="73"/>
      <c r="J15" s="75"/>
    </row>
    <row r="16" spans="1:10" s="74" customFormat="1" ht="20.25" customHeight="1">
      <c r="A16" s="69">
        <v>10</v>
      </c>
      <c r="B16" s="70" t="s">
        <v>265</v>
      </c>
      <c r="C16" s="70"/>
      <c r="D16" s="71"/>
      <c r="E16" s="72"/>
      <c r="F16" s="72"/>
      <c r="G16" s="76" t="s">
        <v>267</v>
      </c>
      <c r="H16" s="73"/>
      <c r="J16" s="75"/>
    </row>
    <row r="17" spans="1:10" s="82" customFormat="1" ht="30.75" customHeight="1">
      <c r="A17" s="65"/>
      <c r="B17" s="79" t="s">
        <v>262</v>
      </c>
      <c r="C17" s="79"/>
      <c r="D17" s="80"/>
      <c r="E17" s="80"/>
      <c r="F17" s="80">
        <f>SUM(F5:F16)</f>
        <v>40800000</v>
      </c>
      <c r="G17" s="79"/>
      <c r="H17" s="81"/>
      <c r="J17" s="83"/>
    </row>
    <row r="18" spans="1:10" s="82" customFormat="1" ht="30.75" customHeight="1">
      <c r="A18" s="65"/>
      <c r="B18" s="79" t="s">
        <v>260</v>
      </c>
      <c r="C18" s="79"/>
      <c r="D18" s="80"/>
      <c r="E18" s="80"/>
      <c r="F18" s="80">
        <f>'Thanh phan tham du'!F86</f>
        <v>37</v>
      </c>
      <c r="G18" s="79"/>
      <c r="H18" s="81"/>
      <c r="J18" s="83"/>
    </row>
    <row r="19" spans="1:10" s="82" customFormat="1" ht="30.75" customHeight="1">
      <c r="A19" s="65"/>
      <c r="B19" s="79" t="s">
        <v>263</v>
      </c>
      <c r="C19" s="79"/>
      <c r="D19" s="80"/>
      <c r="E19" s="80"/>
      <c r="F19" s="105">
        <f>F17/F18</f>
        <v>1102702.7027027027</v>
      </c>
      <c r="G19" s="79"/>
      <c r="H19" s="81"/>
      <c r="J19" s="83"/>
    </row>
    <row r="20" spans="1:11" s="59" customFormat="1" ht="12.75">
      <c r="A20" s="61"/>
      <c r="C20" s="84"/>
      <c r="D20" s="84"/>
      <c r="E20" s="85"/>
      <c r="F20" s="85"/>
      <c r="G20" s="85"/>
      <c r="H20" s="86"/>
      <c r="I20" s="84"/>
      <c r="J20" s="87"/>
      <c r="K20" s="84"/>
    </row>
    <row r="21" spans="1:11" s="59" customFormat="1" ht="12.75">
      <c r="A21" s="61"/>
      <c r="C21" s="84"/>
      <c r="D21" s="84"/>
      <c r="E21" s="85"/>
      <c r="F21" s="85"/>
      <c r="G21" s="85"/>
      <c r="H21" s="86"/>
      <c r="I21" s="84"/>
      <c r="J21" s="87"/>
      <c r="K21" s="84"/>
    </row>
    <row r="22" spans="3:11" ht="12.75">
      <c r="C22" s="62"/>
      <c r="G22" s="63"/>
      <c r="I22" s="62"/>
      <c r="K22" s="84"/>
    </row>
    <row r="23" spans="3:11" ht="12.75">
      <c r="C23" s="62"/>
      <c r="G23" s="63"/>
      <c r="I23" s="62"/>
      <c r="K23" s="84"/>
    </row>
    <row r="24" spans="3:11" ht="12.75">
      <c r="C24" s="62"/>
      <c r="G24" s="63"/>
      <c r="I24" s="62"/>
      <c r="K24" s="84"/>
    </row>
    <row r="25" spans="3:11" ht="12.75">
      <c r="C25" s="62"/>
      <c r="G25" s="63"/>
      <c r="I25" s="62"/>
      <c r="K25" s="84"/>
    </row>
    <row r="26" spans="3:11" ht="12.75">
      <c r="C26" s="62"/>
      <c r="G26" s="63"/>
      <c r="I26" s="62"/>
      <c r="K26" s="84"/>
    </row>
    <row r="27" spans="3:11" ht="12.75">
      <c r="C27" s="62"/>
      <c r="G27" s="63"/>
      <c r="I27" s="62"/>
      <c r="K27" s="84"/>
    </row>
    <row r="28" spans="3:11" ht="12.75">
      <c r="C28" s="62"/>
      <c r="G28" s="63"/>
      <c r="I28" s="62"/>
      <c r="K28" s="84"/>
    </row>
    <row r="29" spans="3:11" ht="12.75">
      <c r="C29" s="62"/>
      <c r="G29" s="63"/>
      <c r="I29" s="62"/>
      <c r="K29" s="84"/>
    </row>
    <row r="30" spans="3:11" ht="12.75">
      <c r="C30" s="62"/>
      <c r="G30" s="63"/>
      <c r="I30" s="62"/>
      <c r="K30" s="84"/>
    </row>
    <row r="31" spans="3:11" ht="12.75">
      <c r="C31" s="62"/>
      <c r="G31" s="63"/>
      <c r="I31" s="62"/>
      <c r="K31" s="84"/>
    </row>
    <row r="32" spans="3:11" ht="12.75">
      <c r="C32" s="62"/>
      <c r="G32" s="63"/>
      <c r="I32" s="62"/>
      <c r="K32" s="84"/>
    </row>
    <row r="33" spans="3:11" ht="12.75">
      <c r="C33" s="62"/>
      <c r="G33" s="63"/>
      <c r="I33" s="62"/>
      <c r="K33" s="84"/>
    </row>
    <row r="34" spans="3:11" ht="12.75">
      <c r="C34" s="62"/>
      <c r="G34" s="63"/>
      <c r="I34" s="62"/>
      <c r="K34" s="84"/>
    </row>
    <row r="35" spans="3:11" ht="12.75">
      <c r="C35" s="62"/>
      <c r="G35" s="63"/>
      <c r="I35" s="62"/>
      <c r="K35" s="84"/>
    </row>
    <row r="36" spans="3:11" ht="12.75">
      <c r="C36" s="62"/>
      <c r="G36" s="63"/>
      <c r="I36" s="62"/>
      <c r="K36" s="84"/>
    </row>
    <row r="37" spans="3:11" ht="12.75">
      <c r="C37" s="62"/>
      <c r="G37" s="63"/>
      <c r="I37" s="62"/>
      <c r="K37" s="84"/>
    </row>
    <row r="38" spans="3:11" ht="12.75">
      <c r="C38" s="62"/>
      <c r="G38" s="63"/>
      <c r="I38" s="62"/>
      <c r="K38" s="84"/>
    </row>
    <row r="39" spans="3:11" ht="12.75">
      <c r="C39" s="62"/>
      <c r="G39" s="63"/>
      <c r="I39" s="62"/>
      <c r="K39" s="84"/>
    </row>
    <row r="40" spans="3:11" ht="12.75">
      <c r="C40" s="62"/>
      <c r="G40" s="63"/>
      <c r="I40" s="62"/>
      <c r="K40" s="84"/>
    </row>
    <row r="41" spans="3:11" ht="12.75">
      <c r="C41" s="62"/>
      <c r="G41" s="63"/>
      <c r="I41" s="62"/>
      <c r="K41" s="84"/>
    </row>
    <row r="42" spans="3:11" ht="12.75">
      <c r="C42" s="62"/>
      <c r="G42" s="63"/>
      <c r="I42" s="62"/>
      <c r="K42" s="84"/>
    </row>
    <row r="43" spans="3:11" ht="12.75">
      <c r="C43" s="62"/>
      <c r="G43" s="63"/>
      <c r="I43" s="62"/>
      <c r="K43" s="84"/>
    </row>
    <row r="44" spans="3:11" ht="12.75">
      <c r="C44" s="62"/>
      <c r="G44" s="63"/>
      <c r="I44" s="62"/>
      <c r="K44" s="84"/>
    </row>
    <row r="45" spans="3:11" ht="12.75">
      <c r="C45" s="62"/>
      <c r="G45" s="63"/>
      <c r="I45" s="62"/>
      <c r="K45" s="84"/>
    </row>
    <row r="46" spans="3:11" ht="12.75">
      <c r="C46" s="62"/>
      <c r="G46" s="63"/>
      <c r="I46" s="62"/>
      <c r="K46" s="84"/>
    </row>
    <row r="47" spans="3:11" ht="12.75">
      <c r="C47" s="62"/>
      <c r="G47" s="63"/>
      <c r="I47" s="62"/>
      <c r="K47" s="84"/>
    </row>
    <row r="48" spans="3:11" ht="12.75">
      <c r="C48" s="62"/>
      <c r="G48" s="63"/>
      <c r="I48" s="62"/>
      <c r="K48" s="84"/>
    </row>
    <row r="49" spans="3:11" ht="12.75">
      <c r="C49" s="62"/>
      <c r="G49" s="63"/>
      <c r="I49" s="62"/>
      <c r="K49" s="84"/>
    </row>
    <row r="50" spans="3:11" ht="12.75">
      <c r="C50" s="62"/>
      <c r="G50" s="63"/>
      <c r="I50" s="62"/>
      <c r="K50" s="84"/>
    </row>
    <row r="51" spans="3:11" ht="12.75">
      <c r="C51" s="62"/>
      <c r="G51" s="63"/>
      <c r="I51" s="62"/>
      <c r="K51" s="84"/>
    </row>
    <row r="52" spans="3:11" ht="12.75">
      <c r="C52" s="62"/>
      <c r="G52" s="63"/>
      <c r="I52" s="62"/>
      <c r="K52" s="84"/>
    </row>
    <row r="53" spans="3:11" ht="12.75">
      <c r="C53" s="62"/>
      <c r="G53" s="63"/>
      <c r="I53" s="62"/>
      <c r="K53" s="84"/>
    </row>
    <row r="54" spans="3:11" ht="12.75">
      <c r="C54" s="62"/>
      <c r="G54" s="63"/>
      <c r="I54" s="62"/>
      <c r="K54" s="84"/>
    </row>
    <row r="55" spans="3:11" ht="12.75">
      <c r="C55" s="62"/>
      <c r="G55" s="63"/>
      <c r="I55" s="62"/>
      <c r="K55" s="84"/>
    </row>
    <row r="56" spans="3:11" ht="12.75">
      <c r="C56" s="62"/>
      <c r="G56" s="63"/>
      <c r="I56" s="62"/>
      <c r="K56" s="84"/>
    </row>
    <row r="57" spans="3:11" ht="12.75">
      <c r="C57" s="62"/>
      <c r="G57" s="63"/>
      <c r="I57" s="62"/>
      <c r="K57" s="84"/>
    </row>
    <row r="58" spans="3:11" ht="12.75">
      <c r="C58" s="62"/>
      <c r="G58" s="63"/>
      <c r="I58" s="62"/>
      <c r="K58" s="84"/>
    </row>
    <row r="59" spans="3:11" ht="12.75">
      <c r="C59" s="62"/>
      <c r="G59" s="63"/>
      <c r="I59" s="62"/>
      <c r="K59" s="84"/>
    </row>
    <row r="60" spans="3:11" ht="12.75">
      <c r="C60" s="62"/>
      <c r="G60" s="63"/>
      <c r="I60" s="62"/>
      <c r="K60" s="84"/>
    </row>
    <row r="61" spans="3:11" ht="12.75">
      <c r="C61" s="62"/>
      <c r="G61" s="63"/>
      <c r="I61" s="62"/>
      <c r="K61" s="84"/>
    </row>
    <row r="62" spans="3:11" ht="12.75">
      <c r="C62" s="62"/>
      <c r="G62" s="63"/>
      <c r="I62" s="62"/>
      <c r="K62" s="84"/>
    </row>
    <row r="63" spans="3:11" ht="12.75">
      <c r="C63" s="62"/>
      <c r="G63" s="63"/>
      <c r="I63" s="62"/>
      <c r="K63" s="84"/>
    </row>
    <row r="64" spans="3:11" ht="12.75">
      <c r="C64" s="62"/>
      <c r="G64" s="63"/>
      <c r="I64" s="62"/>
      <c r="K64" s="84"/>
    </row>
    <row r="65" spans="3:11" ht="12.75">
      <c r="C65" s="62"/>
      <c r="G65" s="63"/>
      <c r="I65" s="62"/>
      <c r="K65" s="84"/>
    </row>
    <row r="66" spans="3:11" ht="12.75">
      <c r="C66" s="62"/>
      <c r="G66" s="63"/>
      <c r="I66" s="62"/>
      <c r="K66" s="84"/>
    </row>
    <row r="67" spans="3:11" ht="12.75">
      <c r="C67" s="62"/>
      <c r="G67" s="63"/>
      <c r="I67" s="62"/>
      <c r="K67" s="84"/>
    </row>
    <row r="68" spans="3:11" ht="12.75">
      <c r="C68" s="62"/>
      <c r="G68" s="63"/>
      <c r="I68" s="62"/>
      <c r="K68" s="84"/>
    </row>
    <row r="69" spans="3:11" ht="12.75">
      <c r="C69" s="62"/>
      <c r="G69" s="63"/>
      <c r="I69" s="62"/>
      <c r="K69" s="84"/>
    </row>
    <row r="70" spans="3:11" ht="12.75">
      <c r="C70" s="62"/>
      <c r="G70" s="63"/>
      <c r="I70" s="62"/>
      <c r="K70" s="84"/>
    </row>
    <row r="71" spans="3:11" ht="12.75">
      <c r="C71" s="62"/>
      <c r="G71" s="63"/>
      <c r="I71" s="62"/>
      <c r="K71" s="84"/>
    </row>
    <row r="72" spans="3:11" ht="12.75">
      <c r="C72" s="62"/>
      <c r="G72" s="63"/>
      <c r="I72" s="62"/>
      <c r="K72" s="84"/>
    </row>
    <row r="73" spans="3:11" ht="12.75">
      <c r="C73" s="62"/>
      <c r="G73" s="63"/>
      <c r="I73" s="62"/>
      <c r="K73" s="84"/>
    </row>
    <row r="74" spans="3:11" ht="12.75">
      <c r="C74" s="62"/>
      <c r="G74" s="63"/>
      <c r="I74" s="62"/>
      <c r="K74" s="84"/>
    </row>
    <row r="75" spans="3:11" ht="12.75">
      <c r="C75" s="62"/>
      <c r="G75" s="63"/>
      <c r="I75" s="62"/>
      <c r="K75" s="84"/>
    </row>
    <row r="76" spans="3:11" ht="12.75">
      <c r="C76" s="62"/>
      <c r="G76" s="63"/>
      <c r="I76" s="62"/>
      <c r="K76" s="84"/>
    </row>
    <row r="77" spans="3:11" ht="12.75">
      <c r="C77" s="62"/>
      <c r="G77" s="63"/>
      <c r="I77" s="62"/>
      <c r="K77" s="84"/>
    </row>
    <row r="78" spans="3:11" ht="12.75">
      <c r="C78" s="62"/>
      <c r="G78" s="63"/>
      <c r="I78" s="62"/>
      <c r="K78" s="84"/>
    </row>
    <row r="79" spans="3:11" ht="12.75">
      <c r="C79" s="62"/>
      <c r="G79" s="63"/>
      <c r="I79" s="62"/>
      <c r="K79" s="84"/>
    </row>
    <row r="80" spans="3:11" ht="12.75">
      <c r="C80" s="62"/>
      <c r="G80" s="63"/>
      <c r="I80" s="62"/>
      <c r="K80" s="84"/>
    </row>
    <row r="81" spans="3:11" ht="12.75">
      <c r="C81" s="62"/>
      <c r="G81" s="63"/>
      <c r="I81" s="62"/>
      <c r="K81" s="84"/>
    </row>
    <row r="82" spans="3:11" ht="12.75">
      <c r="C82" s="62"/>
      <c r="G82" s="63"/>
      <c r="I82" s="62"/>
      <c r="K82" s="84"/>
    </row>
    <row r="83" spans="3:11" ht="12.75">
      <c r="C83" s="62"/>
      <c r="G83" s="63"/>
      <c r="I83" s="62"/>
      <c r="K83" s="84"/>
    </row>
    <row r="84" spans="3:11" ht="12.75">
      <c r="C84" s="62"/>
      <c r="G84" s="63"/>
      <c r="I84" s="62"/>
      <c r="K84" s="84"/>
    </row>
    <row r="85" spans="3:11" ht="12.75">
      <c r="C85" s="62"/>
      <c r="G85" s="63"/>
      <c r="I85" s="62"/>
      <c r="K85" s="84"/>
    </row>
    <row r="86" spans="3:11" ht="12.75">
      <c r="C86" s="62"/>
      <c r="G86" s="63"/>
      <c r="I86" s="62"/>
      <c r="K86" s="84"/>
    </row>
    <row r="87" spans="3:11" ht="12.75">
      <c r="C87" s="62"/>
      <c r="G87" s="63"/>
      <c r="I87" s="62"/>
      <c r="K87" s="84"/>
    </row>
    <row r="88" spans="3:11" ht="12.75">
      <c r="C88" s="62"/>
      <c r="G88" s="63"/>
      <c r="I88" s="62"/>
      <c r="K88" s="84"/>
    </row>
    <row r="89" spans="3:11" ht="12.75">
      <c r="C89" s="62"/>
      <c r="G89" s="63"/>
      <c r="I89" s="62"/>
      <c r="K89" s="84"/>
    </row>
    <row r="90" spans="3:11" ht="12.75">
      <c r="C90" s="62"/>
      <c r="G90" s="63"/>
      <c r="I90" s="62"/>
      <c r="K90" s="84"/>
    </row>
    <row r="91" spans="3:11" ht="12.75">
      <c r="C91" s="62"/>
      <c r="G91" s="63"/>
      <c r="I91" s="62"/>
      <c r="K91" s="84"/>
    </row>
    <row r="92" spans="3:11" ht="12.75">
      <c r="C92" s="62"/>
      <c r="G92" s="63"/>
      <c r="I92" s="62"/>
      <c r="K92" s="84"/>
    </row>
    <row r="93" spans="3:11" ht="12.75">
      <c r="C93" s="62"/>
      <c r="G93" s="63"/>
      <c r="I93" s="62"/>
      <c r="K93" s="84"/>
    </row>
    <row r="94" spans="3:11" ht="12.75">
      <c r="C94" s="62"/>
      <c r="G94" s="63"/>
      <c r="I94" s="62"/>
      <c r="K94" s="84"/>
    </row>
    <row r="95" spans="3:11" ht="12.75">
      <c r="C95" s="62"/>
      <c r="G95" s="63"/>
      <c r="I95" s="62"/>
      <c r="K95" s="84"/>
    </row>
    <row r="96" spans="3:11" ht="12.75">
      <c r="C96" s="62"/>
      <c r="G96" s="63"/>
      <c r="I96" s="62"/>
      <c r="K96" s="84"/>
    </row>
    <row r="97" spans="3:11" ht="12.75">
      <c r="C97" s="62"/>
      <c r="G97" s="63"/>
      <c r="I97" s="62"/>
      <c r="K97" s="84"/>
    </row>
    <row r="98" spans="3:11" ht="12.75">
      <c r="C98" s="62"/>
      <c r="G98" s="63"/>
      <c r="I98" s="62"/>
      <c r="K98" s="84"/>
    </row>
    <row r="99" spans="3:11" ht="12.75">
      <c r="C99" s="62"/>
      <c r="G99" s="63"/>
      <c r="I99" s="62"/>
      <c r="K99" s="84"/>
    </row>
    <row r="100" spans="3:11" ht="12.75">
      <c r="C100" s="62"/>
      <c r="G100" s="63"/>
      <c r="I100" s="62"/>
      <c r="K100" s="84"/>
    </row>
    <row r="101" spans="3:11" ht="12.75">
      <c r="C101" s="62"/>
      <c r="G101" s="63"/>
      <c r="I101" s="62"/>
      <c r="K101" s="84"/>
    </row>
    <row r="102" spans="3:11" ht="12.75">
      <c r="C102" s="62"/>
      <c r="G102" s="63"/>
      <c r="I102" s="62"/>
      <c r="K102" s="84"/>
    </row>
    <row r="103" spans="3:11" ht="12.75">
      <c r="C103" s="62"/>
      <c r="G103" s="63"/>
      <c r="I103" s="62"/>
      <c r="K103" s="84"/>
    </row>
    <row r="104" spans="3:11" ht="12.75">
      <c r="C104" s="62"/>
      <c r="G104" s="63"/>
      <c r="I104" s="62"/>
      <c r="K104" s="84"/>
    </row>
    <row r="105" spans="3:11" ht="12.75">
      <c r="C105" s="62"/>
      <c r="G105" s="63"/>
      <c r="I105" s="62"/>
      <c r="K105" s="84"/>
    </row>
    <row r="106" spans="3:11" ht="12.75">
      <c r="C106" s="62"/>
      <c r="G106" s="63"/>
      <c r="I106" s="62"/>
      <c r="K106" s="84"/>
    </row>
    <row r="107" spans="3:11" ht="12.75">
      <c r="C107" s="62"/>
      <c r="G107" s="63"/>
      <c r="I107" s="62"/>
      <c r="K107" s="84"/>
    </row>
    <row r="108" spans="3:11" ht="12.75">
      <c r="C108" s="62"/>
      <c r="G108" s="63"/>
      <c r="I108" s="62"/>
      <c r="K108" s="84"/>
    </row>
    <row r="109" spans="3:11" ht="12.75">
      <c r="C109" s="62"/>
      <c r="G109" s="63"/>
      <c r="I109" s="62"/>
      <c r="K109" s="84"/>
    </row>
    <row r="110" spans="3:11" ht="12.75">
      <c r="C110" s="62"/>
      <c r="G110" s="63"/>
      <c r="I110" s="62"/>
      <c r="K110" s="84"/>
    </row>
    <row r="111" spans="3:11" ht="12.75">
      <c r="C111" s="62"/>
      <c r="G111" s="63"/>
      <c r="I111" s="62"/>
      <c r="K111" s="84"/>
    </row>
    <row r="112" spans="3:11" ht="12.75">
      <c r="C112" s="62"/>
      <c r="G112" s="63"/>
      <c r="I112" s="62"/>
      <c r="K112" s="84"/>
    </row>
    <row r="113" spans="3:11" ht="12.75">
      <c r="C113" s="62"/>
      <c r="G113" s="63"/>
      <c r="I113" s="62"/>
      <c r="K113" s="84"/>
    </row>
    <row r="114" spans="3:11" ht="12.75">
      <c r="C114" s="62"/>
      <c r="G114" s="63"/>
      <c r="I114" s="62"/>
      <c r="K114" s="84"/>
    </row>
    <row r="115" spans="3:11" ht="12.75">
      <c r="C115" s="62"/>
      <c r="G115" s="63"/>
      <c r="I115" s="62"/>
      <c r="K115" s="84"/>
    </row>
    <row r="116" spans="3:11" ht="12.75">
      <c r="C116" s="62"/>
      <c r="G116" s="63"/>
      <c r="I116" s="62"/>
      <c r="K116" s="84"/>
    </row>
    <row r="117" spans="3:11" ht="12.75">
      <c r="C117" s="62"/>
      <c r="G117" s="63"/>
      <c r="I117" s="62"/>
      <c r="K117" s="84"/>
    </row>
    <row r="118" spans="3:11" ht="12.75">
      <c r="C118" s="62"/>
      <c r="G118" s="63"/>
      <c r="I118" s="62"/>
      <c r="K118" s="84"/>
    </row>
    <row r="119" spans="3:11" ht="12.75">
      <c r="C119" s="62"/>
      <c r="G119" s="63"/>
      <c r="I119" s="62"/>
      <c r="K119" s="84"/>
    </row>
    <row r="120" spans="3:11" ht="12.75">
      <c r="C120" s="62"/>
      <c r="G120" s="63"/>
      <c r="I120" s="62"/>
      <c r="K120" s="84"/>
    </row>
    <row r="121" spans="3:11" ht="12.75">
      <c r="C121" s="62"/>
      <c r="G121" s="63"/>
      <c r="I121" s="62"/>
      <c r="K121" s="84"/>
    </row>
    <row r="122" spans="3:11" ht="12.75">
      <c r="C122" s="62"/>
      <c r="G122" s="63"/>
      <c r="I122" s="62"/>
      <c r="K122" s="84"/>
    </row>
    <row r="123" spans="3:11" ht="12.75">
      <c r="C123" s="62"/>
      <c r="G123" s="63"/>
      <c r="I123" s="62"/>
      <c r="K123" s="84"/>
    </row>
    <row r="124" spans="3:11" ht="12.75">
      <c r="C124" s="62"/>
      <c r="G124" s="63"/>
      <c r="I124" s="62"/>
      <c r="K124" s="84"/>
    </row>
    <row r="125" spans="3:11" ht="12.75">
      <c r="C125" s="62"/>
      <c r="G125" s="63"/>
      <c r="I125" s="62"/>
      <c r="K125" s="84"/>
    </row>
    <row r="126" spans="3:11" ht="12.75">
      <c r="C126" s="62"/>
      <c r="G126" s="63"/>
      <c r="I126" s="62"/>
      <c r="K126" s="84"/>
    </row>
    <row r="127" spans="3:11" ht="12.75">
      <c r="C127" s="62"/>
      <c r="G127" s="63"/>
      <c r="I127" s="62"/>
      <c r="K127" s="84"/>
    </row>
    <row r="128" spans="3:11" ht="12.75">
      <c r="C128" s="62"/>
      <c r="G128" s="63"/>
      <c r="I128" s="62"/>
      <c r="K128" s="84"/>
    </row>
    <row r="129" spans="3:11" ht="12.75">
      <c r="C129" s="62"/>
      <c r="G129" s="63"/>
      <c r="I129" s="62"/>
      <c r="K129" s="84"/>
    </row>
    <row r="130" spans="3:11" ht="12.75">
      <c r="C130" s="62"/>
      <c r="G130" s="63"/>
      <c r="I130" s="62"/>
      <c r="K130" s="84"/>
    </row>
    <row r="131" spans="3:11" ht="12.75">
      <c r="C131" s="62"/>
      <c r="G131" s="63"/>
      <c r="I131" s="62"/>
      <c r="K131" s="84"/>
    </row>
    <row r="132" spans="3:11" ht="12.75">
      <c r="C132" s="62"/>
      <c r="G132" s="63"/>
      <c r="I132" s="62"/>
      <c r="K132" s="84"/>
    </row>
    <row r="133" spans="3:11" ht="12.75">
      <c r="C133" s="62"/>
      <c r="G133" s="63"/>
      <c r="I133" s="62"/>
      <c r="K133" s="84"/>
    </row>
    <row r="134" spans="3:11" ht="12.75">
      <c r="C134" s="62"/>
      <c r="G134" s="63"/>
      <c r="I134" s="62"/>
      <c r="K134" s="84"/>
    </row>
    <row r="135" spans="3:11" ht="12.75">
      <c r="C135" s="62"/>
      <c r="G135" s="63"/>
      <c r="I135" s="62"/>
      <c r="K135" s="84"/>
    </row>
    <row r="136" spans="3:11" ht="12.75">
      <c r="C136" s="62"/>
      <c r="G136" s="63"/>
      <c r="I136" s="62"/>
      <c r="K136" s="84"/>
    </row>
    <row r="137" spans="3:11" ht="12.75">
      <c r="C137" s="62"/>
      <c r="G137" s="63"/>
      <c r="I137" s="62"/>
      <c r="K137" s="84"/>
    </row>
    <row r="138" spans="3:11" ht="12.75">
      <c r="C138" s="62"/>
      <c r="G138" s="63"/>
      <c r="I138" s="62"/>
      <c r="K138" s="84"/>
    </row>
    <row r="139" spans="3:11" ht="12.75">
      <c r="C139" s="62"/>
      <c r="G139" s="63"/>
      <c r="I139" s="62"/>
      <c r="K139" s="84"/>
    </row>
    <row r="140" spans="3:11" ht="12.75">
      <c r="C140" s="62"/>
      <c r="G140" s="63"/>
      <c r="I140" s="62"/>
      <c r="K140" s="84"/>
    </row>
    <row r="141" spans="3:11" ht="12.75">
      <c r="C141" s="62"/>
      <c r="G141" s="63"/>
      <c r="I141" s="62"/>
      <c r="K141" s="84"/>
    </row>
    <row r="142" spans="3:11" ht="12.75">
      <c r="C142" s="62"/>
      <c r="G142" s="63"/>
      <c r="I142" s="62"/>
      <c r="K142" s="84"/>
    </row>
    <row r="143" spans="3:11" ht="12.75">
      <c r="C143" s="62"/>
      <c r="G143" s="63"/>
      <c r="I143" s="62"/>
      <c r="K143" s="84"/>
    </row>
    <row r="144" spans="3:11" ht="12.75">
      <c r="C144" s="62"/>
      <c r="G144" s="63"/>
      <c r="I144" s="62"/>
      <c r="K144" s="84"/>
    </row>
    <row r="145" spans="3:11" ht="12.75">
      <c r="C145" s="62"/>
      <c r="G145" s="63"/>
      <c r="I145" s="62"/>
      <c r="K145" s="84"/>
    </row>
    <row r="146" spans="3:11" ht="12.75">
      <c r="C146" s="62"/>
      <c r="G146" s="63"/>
      <c r="I146" s="62"/>
      <c r="K146" s="84"/>
    </row>
    <row r="147" spans="3:11" ht="12.75">
      <c r="C147" s="62"/>
      <c r="G147" s="63"/>
      <c r="I147" s="62"/>
      <c r="K147" s="84"/>
    </row>
    <row r="148" spans="3:11" ht="12.75">
      <c r="C148" s="62"/>
      <c r="G148" s="63"/>
      <c r="I148" s="62"/>
      <c r="K148" s="84"/>
    </row>
    <row r="149" spans="3:11" ht="12.75">
      <c r="C149" s="62"/>
      <c r="G149" s="63"/>
      <c r="I149" s="62"/>
      <c r="K149" s="84"/>
    </row>
    <row r="150" spans="3:11" ht="12.75">
      <c r="C150" s="62"/>
      <c r="G150" s="63"/>
      <c r="I150" s="62"/>
      <c r="K150" s="84"/>
    </row>
    <row r="151" spans="3:11" ht="12.75">
      <c r="C151" s="62"/>
      <c r="G151" s="63"/>
      <c r="I151" s="62"/>
      <c r="K151" s="84"/>
    </row>
    <row r="152" spans="3:11" ht="12.75">
      <c r="C152" s="62"/>
      <c r="G152" s="63"/>
      <c r="I152" s="62"/>
      <c r="K152" s="84"/>
    </row>
    <row r="153" spans="3:11" ht="12.75">
      <c r="C153" s="62"/>
      <c r="G153" s="63"/>
      <c r="I153" s="62"/>
      <c r="K153" s="84"/>
    </row>
    <row r="154" spans="3:11" ht="12.75">
      <c r="C154" s="62"/>
      <c r="G154" s="63"/>
      <c r="I154" s="62"/>
      <c r="K154" s="84"/>
    </row>
    <row r="155" spans="3:11" ht="12.75">
      <c r="C155" s="62"/>
      <c r="G155" s="63"/>
      <c r="I155" s="62"/>
      <c r="K155" s="84"/>
    </row>
    <row r="156" spans="3:11" ht="12.75">
      <c r="C156" s="62"/>
      <c r="G156" s="63"/>
      <c r="I156" s="62"/>
      <c r="K156" s="84"/>
    </row>
    <row r="157" spans="3:11" ht="12.75">
      <c r="C157" s="62"/>
      <c r="G157" s="63"/>
      <c r="I157" s="62"/>
      <c r="K157" s="84"/>
    </row>
    <row r="158" spans="3:11" ht="12.75">
      <c r="C158" s="62"/>
      <c r="G158" s="63"/>
      <c r="I158" s="62"/>
      <c r="K158" s="84"/>
    </row>
    <row r="159" spans="3:11" ht="12.75">
      <c r="C159" s="62"/>
      <c r="G159" s="63"/>
      <c r="I159" s="62"/>
      <c r="K159" s="84"/>
    </row>
    <row r="160" spans="3:11" ht="12.75">
      <c r="C160" s="62"/>
      <c r="G160" s="63"/>
      <c r="I160" s="62"/>
      <c r="K160" s="84"/>
    </row>
    <row r="161" spans="3:11" ht="12.75">
      <c r="C161" s="62"/>
      <c r="G161" s="63"/>
      <c r="I161" s="62"/>
      <c r="K161" s="84"/>
    </row>
    <row r="162" spans="3:11" ht="12.75">
      <c r="C162" s="62"/>
      <c r="G162" s="63"/>
      <c r="I162" s="62"/>
      <c r="K162" s="84"/>
    </row>
    <row r="163" spans="3:11" ht="12.75">
      <c r="C163" s="62"/>
      <c r="G163" s="63"/>
      <c r="I163" s="62"/>
      <c r="K163" s="84"/>
    </row>
    <row r="164" spans="3:11" ht="12.75">
      <c r="C164" s="62"/>
      <c r="G164" s="63"/>
      <c r="I164" s="62"/>
      <c r="K164" s="84"/>
    </row>
    <row r="165" spans="3:11" ht="12.75">
      <c r="C165" s="62"/>
      <c r="G165" s="63"/>
      <c r="I165" s="62"/>
      <c r="K165" s="84"/>
    </row>
    <row r="166" spans="3:11" ht="12.75">
      <c r="C166" s="62"/>
      <c r="G166" s="63"/>
      <c r="I166" s="62"/>
      <c r="K166" s="84"/>
    </row>
    <row r="167" spans="3:11" ht="12.75">
      <c r="C167" s="62"/>
      <c r="G167" s="63"/>
      <c r="I167" s="62"/>
      <c r="K167" s="84"/>
    </row>
    <row r="168" spans="3:11" ht="12.75">
      <c r="C168" s="62"/>
      <c r="G168" s="63"/>
      <c r="I168" s="62"/>
      <c r="K168" s="84"/>
    </row>
    <row r="169" spans="3:11" ht="12.75">
      <c r="C169" s="62"/>
      <c r="G169" s="63"/>
      <c r="I169" s="62"/>
      <c r="K169" s="84"/>
    </row>
    <row r="170" spans="3:11" ht="12.75">
      <c r="C170" s="62"/>
      <c r="G170" s="63"/>
      <c r="I170" s="62"/>
      <c r="K170" s="84"/>
    </row>
    <row r="171" spans="3:11" ht="12.75">
      <c r="C171" s="62"/>
      <c r="G171" s="63"/>
      <c r="I171" s="62"/>
      <c r="K171" s="84"/>
    </row>
    <row r="172" spans="3:11" ht="12.75">
      <c r="C172" s="62"/>
      <c r="G172" s="63"/>
      <c r="I172" s="62"/>
      <c r="K172" s="84"/>
    </row>
    <row r="173" spans="3:11" ht="12.75">
      <c r="C173" s="62"/>
      <c r="G173" s="63"/>
      <c r="I173" s="62"/>
      <c r="K173" s="84"/>
    </row>
    <row r="174" spans="3:11" ht="12.75">
      <c r="C174" s="62"/>
      <c r="G174" s="63"/>
      <c r="I174" s="62"/>
      <c r="K174" s="84"/>
    </row>
    <row r="175" spans="3:11" ht="12.75">
      <c r="C175" s="62"/>
      <c r="G175" s="63"/>
      <c r="I175" s="62"/>
      <c r="K175" s="84"/>
    </row>
    <row r="176" spans="3:11" ht="12.75">
      <c r="C176" s="62"/>
      <c r="G176" s="63"/>
      <c r="I176" s="62"/>
      <c r="K176" s="84"/>
    </row>
    <row r="177" spans="3:11" ht="12.75">
      <c r="C177" s="62"/>
      <c r="G177" s="63"/>
      <c r="I177" s="62"/>
      <c r="K177" s="84"/>
    </row>
    <row r="178" spans="3:11" ht="12.75">
      <c r="C178" s="62"/>
      <c r="G178" s="63"/>
      <c r="I178" s="62"/>
      <c r="K178" s="84"/>
    </row>
    <row r="179" spans="3:11" ht="12.75">
      <c r="C179" s="62"/>
      <c r="G179" s="63"/>
      <c r="I179" s="62"/>
      <c r="K179" s="84"/>
    </row>
    <row r="180" spans="3:11" ht="12.75">
      <c r="C180" s="62"/>
      <c r="G180" s="63"/>
      <c r="I180" s="62"/>
      <c r="K180" s="84"/>
    </row>
    <row r="181" spans="3:11" ht="12.75">
      <c r="C181" s="62"/>
      <c r="G181" s="63"/>
      <c r="I181" s="62"/>
      <c r="K181" s="84"/>
    </row>
    <row r="182" spans="3:11" ht="12.75">
      <c r="C182" s="62"/>
      <c r="G182" s="63"/>
      <c r="I182" s="62"/>
      <c r="K182" s="84"/>
    </row>
    <row r="183" spans="3:11" ht="12.75">
      <c r="C183" s="62"/>
      <c r="G183" s="63"/>
      <c r="I183" s="62"/>
      <c r="K183" s="84"/>
    </row>
    <row r="184" spans="3:11" ht="12.75">
      <c r="C184" s="62"/>
      <c r="G184" s="63"/>
      <c r="I184" s="62"/>
      <c r="K184" s="84"/>
    </row>
    <row r="185" spans="3:11" ht="12.75">
      <c r="C185" s="62"/>
      <c r="G185" s="63"/>
      <c r="I185" s="62"/>
      <c r="K185" s="84"/>
    </row>
    <row r="186" spans="3:11" ht="12.75">
      <c r="C186" s="62"/>
      <c r="G186" s="63"/>
      <c r="I186" s="62"/>
      <c r="K186" s="84"/>
    </row>
    <row r="187" spans="3:11" ht="12.75">
      <c r="C187" s="62"/>
      <c r="G187" s="63"/>
      <c r="I187" s="62"/>
      <c r="K187" s="84"/>
    </row>
    <row r="188" spans="3:11" ht="12.75">
      <c r="C188" s="62"/>
      <c r="G188" s="63"/>
      <c r="I188" s="62"/>
      <c r="K188" s="84"/>
    </row>
    <row r="189" spans="3:11" ht="12.75">
      <c r="C189" s="62"/>
      <c r="G189" s="63"/>
      <c r="I189" s="62"/>
      <c r="K189" s="84"/>
    </row>
    <row r="190" spans="3:11" ht="12.75">
      <c r="C190" s="62"/>
      <c r="G190" s="63"/>
      <c r="I190" s="62"/>
      <c r="K190" s="84"/>
    </row>
    <row r="191" spans="3:11" ht="12.75">
      <c r="C191" s="62"/>
      <c r="G191" s="63"/>
      <c r="I191" s="62"/>
      <c r="K191" s="84"/>
    </row>
    <row r="192" spans="3:11" ht="12.75">
      <c r="C192" s="62"/>
      <c r="G192" s="63"/>
      <c r="I192" s="62"/>
      <c r="K192" s="84"/>
    </row>
    <row r="193" spans="3:11" ht="12.75">
      <c r="C193" s="62"/>
      <c r="G193" s="63"/>
      <c r="I193" s="62"/>
      <c r="K193" s="84"/>
    </row>
    <row r="194" spans="3:11" ht="12.75">
      <c r="C194" s="62"/>
      <c r="G194" s="63"/>
      <c r="I194" s="62"/>
      <c r="K194" s="84"/>
    </row>
    <row r="195" spans="3:11" ht="12.75">
      <c r="C195" s="62"/>
      <c r="G195" s="63"/>
      <c r="I195" s="62"/>
      <c r="K195" s="84"/>
    </row>
    <row r="196" spans="3:11" ht="12.75">
      <c r="C196" s="62"/>
      <c r="G196" s="63"/>
      <c r="I196" s="62"/>
      <c r="K196" s="84"/>
    </row>
    <row r="197" spans="3:11" ht="12.75">
      <c r="C197" s="62"/>
      <c r="G197" s="63"/>
      <c r="I197" s="62"/>
      <c r="K197" s="84"/>
    </row>
    <row r="198" spans="3:11" ht="12.75">
      <c r="C198" s="62"/>
      <c r="G198" s="63"/>
      <c r="I198" s="62"/>
      <c r="K198" s="84"/>
    </row>
    <row r="199" spans="3:11" ht="12.75">
      <c r="C199" s="62"/>
      <c r="G199" s="63"/>
      <c r="I199" s="62"/>
      <c r="K199" s="84"/>
    </row>
    <row r="200" spans="3:11" ht="12.75">
      <c r="C200" s="62"/>
      <c r="G200" s="63"/>
      <c r="I200" s="62"/>
      <c r="K200" s="84"/>
    </row>
    <row r="201" spans="3:11" ht="12.75">
      <c r="C201" s="62"/>
      <c r="G201" s="63"/>
      <c r="I201" s="62"/>
      <c r="K201" s="84"/>
    </row>
    <row r="202" spans="3:11" ht="12.75">
      <c r="C202" s="62"/>
      <c r="G202" s="63"/>
      <c r="I202" s="62"/>
      <c r="K202" s="84"/>
    </row>
    <row r="203" spans="3:11" ht="12.75">
      <c r="C203" s="62"/>
      <c r="G203" s="63"/>
      <c r="I203" s="62"/>
      <c r="K203" s="84"/>
    </row>
    <row r="204" spans="3:11" ht="12.75">
      <c r="C204" s="62"/>
      <c r="G204" s="63"/>
      <c r="I204" s="62"/>
      <c r="K204" s="84"/>
    </row>
    <row r="205" spans="3:11" ht="12.75">
      <c r="C205" s="62"/>
      <c r="G205" s="63"/>
      <c r="I205" s="62"/>
      <c r="K205" s="84"/>
    </row>
    <row r="206" spans="3:11" ht="12.75">
      <c r="C206" s="62"/>
      <c r="G206" s="63"/>
      <c r="I206" s="62"/>
      <c r="K206" s="84"/>
    </row>
    <row r="207" spans="3:11" ht="12.75">
      <c r="C207" s="62"/>
      <c r="G207" s="63"/>
      <c r="I207" s="62"/>
      <c r="K207" s="84"/>
    </row>
    <row r="208" spans="3:11" ht="12.75">
      <c r="C208" s="62"/>
      <c r="G208" s="63"/>
      <c r="I208" s="62"/>
      <c r="K208" s="84"/>
    </row>
    <row r="209" spans="3:11" ht="12.75">
      <c r="C209" s="62"/>
      <c r="G209" s="63"/>
      <c r="I209" s="62"/>
      <c r="K209" s="84"/>
    </row>
    <row r="210" spans="3:11" ht="12.75">
      <c r="C210" s="62"/>
      <c r="G210" s="63"/>
      <c r="I210" s="62"/>
      <c r="K210" s="84"/>
    </row>
    <row r="211" spans="3:11" ht="12.75">
      <c r="C211" s="62"/>
      <c r="G211" s="63"/>
      <c r="I211" s="62"/>
      <c r="K211" s="84"/>
    </row>
    <row r="212" spans="3:11" ht="12.75">
      <c r="C212" s="62"/>
      <c r="G212" s="63"/>
      <c r="I212" s="62"/>
      <c r="K212" s="84"/>
    </row>
    <row r="213" spans="3:11" ht="12.75">
      <c r="C213" s="62"/>
      <c r="G213" s="63"/>
      <c r="I213" s="62"/>
      <c r="K213" s="84"/>
    </row>
    <row r="214" spans="3:11" ht="12.75">
      <c r="C214" s="62"/>
      <c r="G214" s="63"/>
      <c r="I214" s="62"/>
      <c r="K214" s="84"/>
    </row>
    <row r="215" spans="3:11" ht="12.75">
      <c r="C215" s="62"/>
      <c r="G215" s="63"/>
      <c r="I215" s="62"/>
      <c r="K215" s="84"/>
    </row>
    <row r="216" spans="3:11" ht="12.75">
      <c r="C216" s="62"/>
      <c r="G216" s="63"/>
      <c r="I216" s="62"/>
      <c r="K216" s="84"/>
    </row>
    <row r="217" spans="3:11" ht="12.75">
      <c r="C217" s="62"/>
      <c r="G217" s="63"/>
      <c r="I217" s="62"/>
      <c r="K217" s="84"/>
    </row>
    <row r="218" spans="3:11" ht="12.75">
      <c r="C218" s="62"/>
      <c r="G218" s="63"/>
      <c r="I218" s="62"/>
      <c r="K218" s="84"/>
    </row>
    <row r="219" spans="3:11" ht="12.75">
      <c r="C219" s="62"/>
      <c r="G219" s="63"/>
      <c r="I219" s="62"/>
      <c r="K219" s="84"/>
    </row>
    <row r="220" spans="3:11" ht="12.75">
      <c r="C220" s="62"/>
      <c r="G220" s="63"/>
      <c r="I220" s="62"/>
      <c r="K220" s="84"/>
    </row>
    <row r="221" spans="3:11" ht="12.75">
      <c r="C221" s="62"/>
      <c r="G221" s="63"/>
      <c r="I221" s="62"/>
      <c r="K221" s="84"/>
    </row>
    <row r="222" spans="3:11" ht="12.75">
      <c r="C222" s="62"/>
      <c r="G222" s="63"/>
      <c r="I222" s="62"/>
      <c r="K222" s="84"/>
    </row>
    <row r="223" spans="3:11" ht="12.75">
      <c r="C223" s="62"/>
      <c r="G223" s="63"/>
      <c r="I223" s="62"/>
      <c r="K223" s="84"/>
    </row>
    <row r="224" spans="3:11" ht="12.75">
      <c r="C224" s="62"/>
      <c r="G224" s="63"/>
      <c r="I224" s="62"/>
      <c r="K224" s="84"/>
    </row>
    <row r="225" spans="3:11" ht="12.75">
      <c r="C225" s="62"/>
      <c r="G225" s="63"/>
      <c r="I225" s="62"/>
      <c r="K225" s="84"/>
    </row>
    <row r="226" spans="3:11" ht="12.75">
      <c r="C226" s="62"/>
      <c r="G226" s="63"/>
      <c r="I226" s="62"/>
      <c r="K226" s="84"/>
    </row>
    <row r="227" spans="3:11" ht="12.75">
      <c r="C227" s="62"/>
      <c r="G227" s="63"/>
      <c r="I227" s="62"/>
      <c r="K227" s="84"/>
    </row>
    <row r="228" spans="3:11" ht="12.75">
      <c r="C228" s="62"/>
      <c r="G228" s="63"/>
      <c r="I228" s="62"/>
      <c r="K228" s="84"/>
    </row>
    <row r="229" spans="3:11" ht="12.75">
      <c r="C229" s="62"/>
      <c r="G229" s="63"/>
      <c r="I229" s="62"/>
      <c r="K229" s="84"/>
    </row>
    <row r="230" spans="3:11" ht="12.75">
      <c r="C230" s="62"/>
      <c r="G230" s="63"/>
      <c r="I230" s="62"/>
      <c r="K230" s="84"/>
    </row>
    <row r="231" spans="3:11" ht="12.75">
      <c r="C231" s="62"/>
      <c r="G231" s="63"/>
      <c r="I231" s="62"/>
      <c r="K231" s="84"/>
    </row>
    <row r="232" spans="3:11" ht="12.75">
      <c r="C232" s="62"/>
      <c r="G232" s="63"/>
      <c r="I232" s="62"/>
      <c r="K232" s="84"/>
    </row>
    <row r="233" spans="3:11" ht="12.75">
      <c r="C233" s="62"/>
      <c r="G233" s="63"/>
      <c r="I233" s="62"/>
      <c r="K233" s="84"/>
    </row>
    <row r="234" spans="3:11" ht="12.75">
      <c r="C234" s="62"/>
      <c r="G234" s="63"/>
      <c r="I234" s="62"/>
      <c r="K234" s="84"/>
    </row>
    <row r="235" spans="3:11" ht="12.75">
      <c r="C235" s="62"/>
      <c r="G235" s="63"/>
      <c r="I235" s="62"/>
      <c r="K235" s="84"/>
    </row>
    <row r="236" spans="3:11" ht="12.75">
      <c r="C236" s="62"/>
      <c r="G236" s="63"/>
      <c r="I236" s="62"/>
      <c r="K236" s="84"/>
    </row>
    <row r="237" spans="3:11" ht="12.75">
      <c r="C237" s="62"/>
      <c r="G237" s="63"/>
      <c r="I237" s="62"/>
      <c r="K237" s="84"/>
    </row>
    <row r="238" spans="3:11" ht="12.75">
      <c r="C238" s="62"/>
      <c r="G238" s="63"/>
      <c r="I238" s="62"/>
      <c r="K238" s="84"/>
    </row>
    <row r="239" spans="3:11" ht="12.75">
      <c r="C239" s="62"/>
      <c r="G239" s="63"/>
      <c r="I239" s="62"/>
      <c r="K239" s="84"/>
    </row>
    <row r="240" spans="3:11" ht="12.75">
      <c r="C240" s="62"/>
      <c r="G240" s="63"/>
      <c r="I240" s="62"/>
      <c r="K240" s="84"/>
    </row>
    <row r="241" spans="3:11" ht="12.75">
      <c r="C241" s="62"/>
      <c r="G241" s="63"/>
      <c r="I241" s="62"/>
      <c r="K241" s="84"/>
    </row>
    <row r="242" spans="3:11" ht="12.75">
      <c r="C242" s="62"/>
      <c r="G242" s="63"/>
      <c r="I242" s="62"/>
      <c r="K242" s="84"/>
    </row>
    <row r="243" spans="3:11" ht="12.75">
      <c r="C243" s="62"/>
      <c r="G243" s="63"/>
      <c r="I243" s="62"/>
      <c r="K243" s="84"/>
    </row>
    <row r="244" spans="3:11" ht="12.75">
      <c r="C244" s="62"/>
      <c r="G244" s="63"/>
      <c r="I244" s="62"/>
      <c r="K244" s="84"/>
    </row>
    <row r="245" spans="3:11" ht="12.75">
      <c r="C245" s="62"/>
      <c r="G245" s="63"/>
      <c r="I245" s="62"/>
      <c r="K245" s="84"/>
    </row>
    <row r="246" spans="3:11" ht="12.75">
      <c r="C246" s="62"/>
      <c r="G246" s="63"/>
      <c r="I246" s="62"/>
      <c r="K246" s="84"/>
    </row>
    <row r="247" spans="3:11" ht="12.75">
      <c r="C247" s="62"/>
      <c r="G247" s="63"/>
      <c r="I247" s="62"/>
      <c r="K247" s="84"/>
    </row>
    <row r="248" spans="3:11" ht="12.75">
      <c r="C248" s="62"/>
      <c r="G248" s="63"/>
      <c r="I248" s="62"/>
      <c r="K248" s="84"/>
    </row>
    <row r="249" spans="3:11" ht="12.75">
      <c r="C249" s="62"/>
      <c r="G249" s="63"/>
      <c r="I249" s="62"/>
      <c r="K249" s="84"/>
    </row>
    <row r="250" spans="3:11" ht="12.75">
      <c r="C250" s="62"/>
      <c r="G250" s="63"/>
      <c r="I250" s="62"/>
      <c r="K250" s="84"/>
    </row>
    <row r="251" spans="3:11" ht="12.75">
      <c r="C251" s="62"/>
      <c r="G251" s="63"/>
      <c r="I251" s="62"/>
      <c r="K251" s="84"/>
    </row>
    <row r="252" spans="3:11" ht="12.75">
      <c r="C252" s="62"/>
      <c r="G252" s="63"/>
      <c r="I252" s="62"/>
      <c r="K252" s="84"/>
    </row>
    <row r="253" spans="3:11" ht="12.75">
      <c r="C253" s="62"/>
      <c r="G253" s="63"/>
      <c r="I253" s="62"/>
      <c r="K253" s="84"/>
    </row>
    <row r="254" spans="3:11" ht="12.75">
      <c r="C254" s="62"/>
      <c r="G254" s="63"/>
      <c r="I254" s="62"/>
      <c r="K254" s="84"/>
    </row>
    <row r="255" spans="3:11" ht="12.75">
      <c r="C255" s="62"/>
      <c r="G255" s="63"/>
      <c r="I255" s="62"/>
      <c r="K255" s="84"/>
    </row>
    <row r="256" spans="3:11" ht="12.75">
      <c r="C256" s="62"/>
      <c r="G256" s="63"/>
      <c r="I256" s="62"/>
      <c r="K256" s="84"/>
    </row>
    <row r="257" spans="3:11" ht="12.75">
      <c r="C257" s="62"/>
      <c r="G257" s="63"/>
      <c r="I257" s="62"/>
      <c r="K257" s="84"/>
    </row>
    <row r="258" spans="3:11" ht="12.75">
      <c r="C258" s="62"/>
      <c r="G258" s="63"/>
      <c r="I258" s="62"/>
      <c r="K258" s="84"/>
    </row>
    <row r="259" spans="3:11" ht="12.75">
      <c r="C259" s="62"/>
      <c r="G259" s="63"/>
      <c r="I259" s="62"/>
      <c r="K259" s="84"/>
    </row>
    <row r="260" spans="3:11" ht="12.75">
      <c r="C260" s="62"/>
      <c r="G260" s="63"/>
      <c r="I260" s="62"/>
      <c r="K260" s="84"/>
    </row>
    <row r="261" spans="3:11" ht="12.75">
      <c r="C261" s="62"/>
      <c r="G261" s="63"/>
      <c r="I261" s="62"/>
      <c r="K261" s="84"/>
    </row>
    <row r="262" spans="3:11" ht="12.75">
      <c r="C262" s="62"/>
      <c r="G262" s="63"/>
      <c r="I262" s="62"/>
      <c r="K262" s="84"/>
    </row>
    <row r="263" spans="3:11" ht="12.75">
      <c r="C263" s="62"/>
      <c r="G263" s="63"/>
      <c r="I263" s="62"/>
      <c r="K263" s="84"/>
    </row>
    <row r="264" spans="3:11" ht="12.75">
      <c r="C264" s="62"/>
      <c r="G264" s="63"/>
      <c r="I264" s="62"/>
      <c r="K264" s="84"/>
    </row>
    <row r="265" spans="3:11" ht="12.75">
      <c r="C265" s="62"/>
      <c r="G265" s="63"/>
      <c r="I265" s="62"/>
      <c r="K265" s="84"/>
    </row>
    <row r="266" spans="3:11" ht="12.75">
      <c r="C266" s="62"/>
      <c r="G266" s="63"/>
      <c r="I266" s="62"/>
      <c r="K266" s="84"/>
    </row>
    <row r="267" spans="3:11" ht="12.75">
      <c r="C267" s="62"/>
      <c r="G267" s="63"/>
      <c r="I267" s="62"/>
      <c r="K267" s="84"/>
    </row>
    <row r="268" spans="3:11" ht="12.75">
      <c r="C268" s="62"/>
      <c r="G268" s="63"/>
      <c r="I268" s="62"/>
      <c r="K268" s="84"/>
    </row>
    <row r="269" spans="3:11" ht="12.75">
      <c r="C269" s="62"/>
      <c r="G269" s="63"/>
      <c r="I269" s="62"/>
      <c r="K269" s="84"/>
    </row>
    <row r="270" spans="3:11" ht="12.75">
      <c r="C270" s="62"/>
      <c r="G270" s="63"/>
      <c r="I270" s="62"/>
      <c r="K270" s="84"/>
    </row>
    <row r="271" spans="3:11" ht="12.75">
      <c r="C271" s="62"/>
      <c r="G271" s="63"/>
      <c r="I271" s="62"/>
      <c r="K271" s="84"/>
    </row>
    <row r="272" spans="3:11" ht="12.75">
      <c r="C272" s="62"/>
      <c r="G272" s="63"/>
      <c r="I272" s="62"/>
      <c r="K272" s="84"/>
    </row>
    <row r="273" spans="3:11" ht="12.75">
      <c r="C273" s="62"/>
      <c r="G273" s="63"/>
      <c r="I273" s="62"/>
      <c r="K273" s="84"/>
    </row>
    <row r="274" spans="3:11" ht="12.75">
      <c r="C274" s="62"/>
      <c r="G274" s="63"/>
      <c r="I274" s="62"/>
      <c r="K274" s="84"/>
    </row>
    <row r="275" spans="3:11" ht="12.75">
      <c r="C275" s="62"/>
      <c r="G275" s="63"/>
      <c r="I275" s="62"/>
      <c r="K275" s="84"/>
    </row>
    <row r="276" spans="3:11" ht="12.75">
      <c r="C276" s="62"/>
      <c r="G276" s="63"/>
      <c r="I276" s="62"/>
      <c r="K276" s="84"/>
    </row>
    <row r="277" spans="3:11" ht="12.75">
      <c r="C277" s="62"/>
      <c r="G277" s="63"/>
      <c r="I277" s="62"/>
      <c r="K277" s="84"/>
    </row>
    <row r="278" spans="3:11" ht="12.75">
      <c r="C278" s="62"/>
      <c r="G278" s="63"/>
      <c r="I278" s="62"/>
      <c r="K278" s="84"/>
    </row>
    <row r="279" spans="3:11" ht="12.75">
      <c r="C279" s="62"/>
      <c r="G279" s="63"/>
      <c r="I279" s="62"/>
      <c r="K279" s="84"/>
    </row>
    <row r="280" spans="3:11" ht="12.75">
      <c r="C280" s="62"/>
      <c r="G280" s="63"/>
      <c r="I280" s="62"/>
      <c r="K280" s="84"/>
    </row>
    <row r="281" spans="3:11" ht="12.75">
      <c r="C281" s="62"/>
      <c r="G281" s="63"/>
      <c r="I281" s="62"/>
      <c r="K281" s="84"/>
    </row>
    <row r="282" spans="3:11" ht="12.75">
      <c r="C282" s="62"/>
      <c r="G282" s="63"/>
      <c r="I282" s="62"/>
      <c r="K282" s="84"/>
    </row>
    <row r="283" spans="3:11" ht="12.75">
      <c r="C283" s="62"/>
      <c r="G283" s="63"/>
      <c r="I283" s="62"/>
      <c r="K283" s="84"/>
    </row>
    <row r="284" spans="3:11" ht="12.75">
      <c r="C284" s="62"/>
      <c r="G284" s="63"/>
      <c r="I284" s="62"/>
      <c r="K284" s="84"/>
    </row>
    <row r="285" spans="3:11" ht="12.75">
      <c r="C285" s="62"/>
      <c r="G285" s="63"/>
      <c r="I285" s="62"/>
      <c r="K285" s="84"/>
    </row>
    <row r="286" spans="3:11" ht="12.75">
      <c r="C286" s="62"/>
      <c r="G286" s="63"/>
      <c r="I286" s="62"/>
      <c r="K286" s="84"/>
    </row>
    <row r="287" spans="3:11" ht="12.75">
      <c r="C287" s="62"/>
      <c r="G287" s="63"/>
      <c r="I287" s="62"/>
      <c r="K287" s="84"/>
    </row>
    <row r="288" spans="3:11" ht="12.75">
      <c r="C288" s="62"/>
      <c r="G288" s="63"/>
      <c r="I288" s="62"/>
      <c r="K288" s="84"/>
    </row>
    <row r="289" spans="3:11" ht="12.75">
      <c r="C289" s="62"/>
      <c r="G289" s="63"/>
      <c r="I289" s="62"/>
      <c r="K289" s="84"/>
    </row>
    <row r="290" spans="3:11" ht="12.75">
      <c r="C290" s="62"/>
      <c r="G290" s="63"/>
      <c r="I290" s="62"/>
      <c r="K290" s="84"/>
    </row>
    <row r="291" spans="3:11" ht="12.75">
      <c r="C291" s="62"/>
      <c r="G291" s="63"/>
      <c r="I291" s="62"/>
      <c r="K291" s="84"/>
    </row>
    <row r="292" spans="3:11" ht="12.75">
      <c r="C292" s="62"/>
      <c r="G292" s="63"/>
      <c r="I292" s="62"/>
      <c r="K292" s="84"/>
    </row>
    <row r="293" spans="3:11" ht="12.75">
      <c r="C293" s="62"/>
      <c r="G293" s="63"/>
      <c r="I293" s="62"/>
      <c r="K293" s="84"/>
    </row>
    <row r="294" spans="3:11" ht="12.75">
      <c r="C294" s="62"/>
      <c r="G294" s="63"/>
      <c r="I294" s="62"/>
      <c r="K294" s="84"/>
    </row>
    <row r="295" spans="3:11" ht="12.75">
      <c r="C295" s="62"/>
      <c r="G295" s="63"/>
      <c r="I295" s="62"/>
      <c r="K295" s="84"/>
    </row>
    <row r="296" spans="3:11" ht="12.75">
      <c r="C296" s="62"/>
      <c r="G296" s="63"/>
      <c r="I296" s="62"/>
      <c r="K296" s="84"/>
    </row>
    <row r="297" spans="3:11" ht="12.75">
      <c r="C297" s="62"/>
      <c r="G297" s="63"/>
      <c r="I297" s="62"/>
      <c r="K297" s="84"/>
    </row>
    <row r="298" spans="3:11" ht="12.75">
      <c r="C298" s="62"/>
      <c r="G298" s="63"/>
      <c r="I298" s="62"/>
      <c r="K298" s="84"/>
    </row>
    <row r="299" spans="3:11" ht="12.75">
      <c r="C299" s="62"/>
      <c r="G299" s="63"/>
      <c r="I299" s="62"/>
      <c r="K299" s="84"/>
    </row>
    <row r="300" spans="3:11" ht="12.75">
      <c r="C300" s="62"/>
      <c r="G300" s="63"/>
      <c r="I300" s="62"/>
      <c r="K300" s="84"/>
    </row>
    <row r="301" spans="3:11" ht="12.75">
      <c r="C301" s="62"/>
      <c r="G301" s="63"/>
      <c r="I301" s="62"/>
      <c r="K301" s="84"/>
    </row>
    <row r="302" spans="3:11" ht="12.75">
      <c r="C302" s="62"/>
      <c r="G302" s="63"/>
      <c r="I302" s="62"/>
      <c r="K302" s="84"/>
    </row>
    <row r="303" spans="3:11" ht="12.75">
      <c r="C303" s="62"/>
      <c r="G303" s="63"/>
      <c r="I303" s="62"/>
      <c r="K303" s="84"/>
    </row>
    <row r="304" spans="3:11" ht="12.75">
      <c r="C304" s="62"/>
      <c r="G304" s="63"/>
      <c r="I304" s="62"/>
      <c r="K304" s="84"/>
    </row>
    <row r="305" spans="3:11" ht="12.75">
      <c r="C305" s="62"/>
      <c r="G305" s="63"/>
      <c r="I305" s="62"/>
      <c r="K305" s="84"/>
    </row>
    <row r="306" spans="3:11" ht="12.75">
      <c r="C306" s="62"/>
      <c r="G306" s="63"/>
      <c r="I306" s="62"/>
      <c r="K306" s="84"/>
    </row>
    <row r="307" spans="3:11" ht="12.75">
      <c r="C307" s="62"/>
      <c r="G307" s="63"/>
      <c r="I307" s="62"/>
      <c r="K307" s="84"/>
    </row>
    <row r="308" spans="3:11" ht="12.75">
      <c r="C308" s="62"/>
      <c r="G308" s="63"/>
      <c r="I308" s="62"/>
      <c r="K308" s="84"/>
    </row>
    <row r="309" spans="3:11" ht="12.75">
      <c r="C309" s="62"/>
      <c r="G309" s="63"/>
      <c r="I309" s="62"/>
      <c r="K309" s="84"/>
    </row>
    <row r="310" spans="3:11" ht="12.75">
      <c r="C310" s="62"/>
      <c r="G310" s="63"/>
      <c r="I310" s="62"/>
      <c r="K310" s="84"/>
    </row>
    <row r="311" spans="3:11" ht="12.75">
      <c r="C311" s="62"/>
      <c r="G311" s="63"/>
      <c r="I311" s="62"/>
      <c r="K311" s="84"/>
    </row>
    <row r="312" spans="3:11" ht="12.75">
      <c r="C312" s="62"/>
      <c r="G312" s="63"/>
      <c r="I312" s="62"/>
      <c r="K312" s="84"/>
    </row>
    <row r="313" spans="3:11" ht="12.75">
      <c r="C313" s="62"/>
      <c r="G313" s="63"/>
      <c r="I313" s="62"/>
      <c r="K313" s="84"/>
    </row>
    <row r="314" spans="3:11" ht="12.75">
      <c r="C314" s="62"/>
      <c r="G314" s="63"/>
      <c r="I314" s="62"/>
      <c r="K314" s="84"/>
    </row>
    <row r="315" spans="3:11" ht="12.75">
      <c r="C315" s="62"/>
      <c r="G315" s="63"/>
      <c r="I315" s="62"/>
      <c r="K315" s="84"/>
    </row>
    <row r="316" spans="3:11" ht="12.75">
      <c r="C316" s="62"/>
      <c r="G316" s="63"/>
      <c r="I316" s="62"/>
      <c r="K316" s="84"/>
    </row>
    <row r="317" spans="3:11" ht="12.75">
      <c r="C317" s="62"/>
      <c r="G317" s="63"/>
      <c r="I317" s="62"/>
      <c r="K317" s="84"/>
    </row>
    <row r="318" spans="3:11" ht="12.75">
      <c r="C318" s="62"/>
      <c r="G318" s="63"/>
      <c r="I318" s="62"/>
      <c r="K318" s="84"/>
    </row>
    <row r="319" spans="3:11" ht="12.75">
      <c r="C319" s="62"/>
      <c r="G319" s="63"/>
      <c r="I319" s="62"/>
      <c r="K319" s="84"/>
    </row>
    <row r="320" spans="3:11" ht="12.75">
      <c r="C320" s="62"/>
      <c r="G320" s="63"/>
      <c r="I320" s="62"/>
      <c r="K320" s="84"/>
    </row>
    <row r="321" spans="3:11" ht="12.75">
      <c r="C321" s="62"/>
      <c r="G321" s="63"/>
      <c r="I321" s="62"/>
      <c r="K321" s="84"/>
    </row>
    <row r="322" spans="3:11" ht="12.75">
      <c r="C322" s="62"/>
      <c r="G322" s="63"/>
      <c r="I322" s="62"/>
      <c r="K322" s="84"/>
    </row>
    <row r="323" spans="3:11" ht="12.75">
      <c r="C323" s="62"/>
      <c r="G323" s="63"/>
      <c r="I323" s="62"/>
      <c r="K323" s="84"/>
    </row>
    <row r="324" spans="3:11" ht="12.75">
      <c r="C324" s="62"/>
      <c r="G324" s="63"/>
      <c r="I324" s="62"/>
      <c r="K324" s="84"/>
    </row>
    <row r="325" spans="3:11" ht="12.75">
      <c r="C325" s="62"/>
      <c r="G325" s="63"/>
      <c r="I325" s="62"/>
      <c r="K325" s="84"/>
    </row>
    <row r="326" spans="3:11" ht="12.75">
      <c r="C326" s="62"/>
      <c r="G326" s="63"/>
      <c r="I326" s="62"/>
      <c r="K326" s="84"/>
    </row>
    <row r="327" spans="3:11" ht="12.75">
      <c r="C327" s="62"/>
      <c r="G327" s="63"/>
      <c r="I327" s="62"/>
      <c r="K327" s="84"/>
    </row>
    <row r="328" spans="3:11" ht="12.75">
      <c r="C328" s="62"/>
      <c r="G328" s="63"/>
      <c r="I328" s="62"/>
      <c r="K328" s="84"/>
    </row>
    <row r="329" spans="3:11" ht="12.75">
      <c r="C329" s="62"/>
      <c r="G329" s="63"/>
      <c r="I329" s="62"/>
      <c r="K329" s="84"/>
    </row>
    <row r="330" spans="3:11" ht="12.75">
      <c r="C330" s="62"/>
      <c r="G330" s="63"/>
      <c r="I330" s="62"/>
      <c r="K330" s="84"/>
    </row>
    <row r="331" spans="3:11" ht="12.75">
      <c r="C331" s="62"/>
      <c r="G331" s="63"/>
      <c r="I331" s="62"/>
      <c r="K331" s="84"/>
    </row>
    <row r="332" spans="3:11" ht="12.75">
      <c r="C332" s="62"/>
      <c r="G332" s="63"/>
      <c r="I332" s="62"/>
      <c r="K332" s="84"/>
    </row>
    <row r="333" spans="3:11" ht="12.75">
      <c r="C333" s="62"/>
      <c r="G333" s="63"/>
      <c r="I333" s="62"/>
      <c r="K333" s="84"/>
    </row>
    <row r="334" spans="3:11" ht="12.75">
      <c r="C334" s="62"/>
      <c r="G334" s="63"/>
      <c r="I334" s="62"/>
      <c r="K334" s="84"/>
    </row>
    <row r="335" spans="3:11" ht="12.75">
      <c r="C335" s="62"/>
      <c r="G335" s="63"/>
      <c r="I335" s="62"/>
      <c r="K335" s="84"/>
    </row>
    <row r="336" spans="3:11" ht="12.75">
      <c r="C336" s="62"/>
      <c r="G336" s="63"/>
      <c r="I336" s="62"/>
      <c r="K336" s="84"/>
    </row>
    <row r="337" spans="3:11" ht="12.75">
      <c r="C337" s="62"/>
      <c r="G337" s="63"/>
      <c r="I337" s="62"/>
      <c r="K337" s="84"/>
    </row>
    <row r="338" spans="3:11" ht="12.75">
      <c r="C338" s="62"/>
      <c r="G338" s="63"/>
      <c r="I338" s="62"/>
      <c r="K338" s="84"/>
    </row>
    <row r="339" spans="3:11" ht="12.75">
      <c r="C339" s="62"/>
      <c r="G339" s="63"/>
      <c r="I339" s="62"/>
      <c r="K339" s="84"/>
    </row>
    <row r="340" spans="3:11" ht="12.75">
      <c r="C340" s="62"/>
      <c r="G340" s="63"/>
      <c r="I340" s="62"/>
      <c r="K340" s="84"/>
    </row>
    <row r="341" spans="3:11" ht="12.75">
      <c r="C341" s="62"/>
      <c r="G341" s="63"/>
      <c r="I341" s="62"/>
      <c r="K341" s="84"/>
    </row>
    <row r="342" spans="3:11" ht="12.75">
      <c r="C342" s="62"/>
      <c r="G342" s="63"/>
      <c r="I342" s="62"/>
      <c r="K342" s="84"/>
    </row>
    <row r="343" spans="3:11" ht="12.75">
      <c r="C343" s="62"/>
      <c r="G343" s="63"/>
      <c r="I343" s="62"/>
      <c r="K343" s="84"/>
    </row>
    <row r="344" spans="3:11" ht="12.75">
      <c r="C344" s="62"/>
      <c r="G344" s="63"/>
      <c r="I344" s="62"/>
      <c r="K344" s="84"/>
    </row>
    <row r="345" spans="3:11" ht="12.75">
      <c r="C345" s="62"/>
      <c r="G345" s="63"/>
      <c r="I345" s="62"/>
      <c r="K345" s="84"/>
    </row>
    <row r="346" spans="3:11" ht="12.75">
      <c r="C346" s="62"/>
      <c r="G346" s="63"/>
      <c r="I346" s="62"/>
      <c r="K346" s="84"/>
    </row>
    <row r="347" spans="3:11" ht="12.75">
      <c r="C347" s="62"/>
      <c r="G347" s="63"/>
      <c r="I347" s="62"/>
      <c r="K347" s="84"/>
    </row>
    <row r="348" spans="3:11" ht="12.75">
      <c r="C348" s="62"/>
      <c r="G348" s="63"/>
      <c r="I348" s="62"/>
      <c r="K348" s="84"/>
    </row>
    <row r="349" spans="3:11" ht="12.75">
      <c r="C349" s="62"/>
      <c r="G349" s="63"/>
      <c r="I349" s="62"/>
      <c r="K349" s="84"/>
    </row>
    <row r="350" spans="3:11" ht="12.75">
      <c r="C350" s="62"/>
      <c r="G350" s="63"/>
      <c r="I350" s="62"/>
      <c r="K350" s="84"/>
    </row>
    <row r="351" spans="3:11" ht="12.75">
      <c r="C351" s="62"/>
      <c r="G351" s="63"/>
      <c r="I351" s="62"/>
      <c r="K351" s="84"/>
    </row>
    <row r="352" spans="3:11" ht="12.75">
      <c r="C352" s="62"/>
      <c r="G352" s="63"/>
      <c r="I352" s="62"/>
      <c r="K352" s="84"/>
    </row>
    <row r="353" spans="3:11" ht="12.75">
      <c r="C353" s="62"/>
      <c r="G353" s="63"/>
      <c r="I353" s="62"/>
      <c r="K353" s="84"/>
    </row>
    <row r="354" spans="3:11" ht="12.75">
      <c r="C354" s="62"/>
      <c r="G354" s="63"/>
      <c r="I354" s="62"/>
      <c r="K354" s="84"/>
    </row>
    <row r="355" spans="3:11" ht="12.75">
      <c r="C355" s="62"/>
      <c r="G355" s="63"/>
      <c r="I355" s="62"/>
      <c r="K355" s="84"/>
    </row>
    <row r="356" spans="3:11" ht="12.75">
      <c r="C356" s="62"/>
      <c r="G356" s="63"/>
      <c r="I356" s="62"/>
      <c r="K356" s="84"/>
    </row>
    <row r="357" spans="3:11" ht="12.75">
      <c r="C357" s="62"/>
      <c r="G357" s="63"/>
      <c r="I357" s="62"/>
      <c r="K357" s="84"/>
    </row>
    <row r="358" spans="3:11" ht="12.75">
      <c r="C358" s="62"/>
      <c r="G358" s="63"/>
      <c r="I358" s="62"/>
      <c r="K358" s="84"/>
    </row>
    <row r="359" spans="3:11" ht="12.75">
      <c r="C359" s="62"/>
      <c r="G359" s="63"/>
      <c r="I359" s="62"/>
      <c r="K359" s="84"/>
    </row>
    <row r="360" spans="3:11" ht="12.75">
      <c r="C360" s="62"/>
      <c r="G360" s="63"/>
      <c r="I360" s="62"/>
      <c r="K360" s="84"/>
    </row>
    <row r="361" spans="3:11" ht="12.75">
      <c r="C361" s="62"/>
      <c r="G361" s="63"/>
      <c r="I361" s="62"/>
      <c r="K361" s="84"/>
    </row>
    <row r="362" spans="3:11" ht="12.75">
      <c r="C362" s="62"/>
      <c r="G362" s="63"/>
      <c r="I362" s="62"/>
      <c r="K362" s="84"/>
    </row>
    <row r="363" spans="3:11" ht="12.75">
      <c r="C363" s="62"/>
      <c r="G363" s="63"/>
      <c r="I363" s="62"/>
      <c r="K363" s="84"/>
    </row>
    <row r="364" spans="3:11" ht="12.75">
      <c r="C364" s="62"/>
      <c r="G364" s="63"/>
      <c r="I364" s="62"/>
      <c r="K364" s="84"/>
    </row>
    <row r="365" spans="3:11" ht="12.75">
      <c r="C365" s="62"/>
      <c r="G365" s="63"/>
      <c r="I365" s="62"/>
      <c r="K365" s="84"/>
    </row>
    <row r="366" spans="3:11" ht="12.75">
      <c r="C366" s="62"/>
      <c r="G366" s="63"/>
      <c r="I366" s="62"/>
      <c r="K366" s="84"/>
    </row>
    <row r="367" spans="3:11" ht="12.75">
      <c r="C367" s="62"/>
      <c r="G367" s="63"/>
      <c r="I367" s="62"/>
      <c r="K367" s="84"/>
    </row>
    <row r="368" spans="3:11" ht="12.75">
      <c r="C368" s="62"/>
      <c r="G368" s="63"/>
      <c r="I368" s="62"/>
      <c r="K368" s="84"/>
    </row>
    <row r="369" spans="3:11" ht="12.75">
      <c r="C369" s="62"/>
      <c r="G369" s="63"/>
      <c r="I369" s="62"/>
      <c r="K369" s="84"/>
    </row>
    <row r="370" spans="3:11" ht="12.75">
      <c r="C370" s="62"/>
      <c r="G370" s="63"/>
      <c r="I370" s="62"/>
      <c r="K370" s="84"/>
    </row>
    <row r="371" spans="3:11" ht="12.75">
      <c r="C371" s="62"/>
      <c r="G371" s="63"/>
      <c r="I371" s="62"/>
      <c r="K371" s="84"/>
    </row>
    <row r="372" spans="3:11" ht="12.75">
      <c r="C372" s="62"/>
      <c r="G372" s="63"/>
      <c r="I372" s="62"/>
      <c r="K372" s="84"/>
    </row>
    <row r="373" spans="3:11" ht="12.75">
      <c r="C373" s="62"/>
      <c r="G373" s="63"/>
      <c r="I373" s="62"/>
      <c r="K373" s="84"/>
    </row>
    <row r="374" spans="3:11" ht="12.75">
      <c r="C374" s="62"/>
      <c r="G374" s="63"/>
      <c r="I374" s="62"/>
      <c r="K374" s="84"/>
    </row>
    <row r="375" spans="3:11" ht="12.75">
      <c r="C375" s="62"/>
      <c r="G375" s="63"/>
      <c r="I375" s="62"/>
      <c r="K375" s="84"/>
    </row>
    <row r="376" spans="3:11" ht="12.75">
      <c r="C376" s="62"/>
      <c r="G376" s="63"/>
      <c r="I376" s="62"/>
      <c r="K376" s="84"/>
    </row>
    <row r="377" spans="3:11" ht="12.75">
      <c r="C377" s="62"/>
      <c r="G377" s="63"/>
      <c r="I377" s="62"/>
      <c r="K377" s="84"/>
    </row>
    <row r="378" spans="3:11" ht="12.75">
      <c r="C378" s="62"/>
      <c r="G378" s="63"/>
      <c r="I378" s="62"/>
      <c r="K378" s="84"/>
    </row>
    <row r="379" spans="3:11" ht="12.75">
      <c r="C379" s="62"/>
      <c r="G379" s="63"/>
      <c r="I379" s="62"/>
      <c r="K379" s="84"/>
    </row>
    <row r="380" spans="3:11" ht="12.75">
      <c r="C380" s="62"/>
      <c r="G380" s="63"/>
      <c r="I380" s="62"/>
      <c r="K380" s="84"/>
    </row>
    <row r="381" spans="3:11" ht="12.75">
      <c r="C381" s="62"/>
      <c r="G381" s="63"/>
      <c r="I381" s="62"/>
      <c r="K381" s="84"/>
    </row>
    <row r="382" spans="3:11" ht="12.75">
      <c r="C382" s="62"/>
      <c r="G382" s="63"/>
      <c r="I382" s="62"/>
      <c r="K382" s="84"/>
    </row>
    <row r="383" spans="3:11" ht="12.75">
      <c r="C383" s="62"/>
      <c r="G383" s="63"/>
      <c r="I383" s="62"/>
      <c r="K383" s="84"/>
    </row>
    <row r="384" spans="3:11" ht="12.75">
      <c r="C384" s="62"/>
      <c r="G384" s="63"/>
      <c r="I384" s="62"/>
      <c r="K384" s="84"/>
    </row>
    <row r="385" spans="3:11" ht="12.75">
      <c r="C385" s="62"/>
      <c r="G385" s="63"/>
      <c r="I385" s="62"/>
      <c r="K385" s="84"/>
    </row>
    <row r="386" spans="3:11" ht="12.75">
      <c r="C386" s="62"/>
      <c r="G386" s="63"/>
      <c r="I386" s="62"/>
      <c r="K386" s="84"/>
    </row>
    <row r="387" spans="3:11" ht="12.75">
      <c r="C387" s="62"/>
      <c r="G387" s="63"/>
      <c r="I387" s="62"/>
      <c r="K387" s="84"/>
    </row>
    <row r="388" spans="3:11" ht="12.75">
      <c r="C388" s="62"/>
      <c r="G388" s="63"/>
      <c r="I388" s="62"/>
      <c r="K388" s="84"/>
    </row>
    <row r="389" spans="3:11" ht="12.75">
      <c r="C389" s="62"/>
      <c r="G389" s="63"/>
      <c r="I389" s="62"/>
      <c r="K389" s="84"/>
    </row>
    <row r="390" spans="3:11" ht="12.75">
      <c r="C390" s="62"/>
      <c r="G390" s="63"/>
      <c r="I390" s="62"/>
      <c r="K390" s="84"/>
    </row>
    <row r="391" spans="3:11" ht="12.75">
      <c r="C391" s="62"/>
      <c r="G391" s="63"/>
      <c r="I391" s="62"/>
      <c r="K391" s="84"/>
    </row>
    <row r="392" spans="3:11" ht="12.75">
      <c r="C392" s="62"/>
      <c r="G392" s="63"/>
      <c r="I392" s="62"/>
      <c r="K392" s="84"/>
    </row>
    <row r="393" spans="3:11" ht="12.75">
      <c r="C393" s="62"/>
      <c r="G393" s="63"/>
      <c r="I393" s="62"/>
      <c r="K393" s="84"/>
    </row>
    <row r="394" spans="3:11" ht="12.75">
      <c r="C394" s="62"/>
      <c r="G394" s="63"/>
      <c r="I394" s="62"/>
      <c r="K394" s="84"/>
    </row>
    <row r="395" spans="3:11" ht="12.75">
      <c r="C395" s="62"/>
      <c r="G395" s="63"/>
      <c r="I395" s="62"/>
      <c r="K395" s="84"/>
    </row>
    <row r="396" spans="3:11" ht="12.75">
      <c r="C396" s="62"/>
      <c r="G396" s="63"/>
      <c r="I396" s="62"/>
      <c r="K396" s="84"/>
    </row>
    <row r="397" spans="3:11" ht="12.75">
      <c r="C397" s="62"/>
      <c r="G397" s="63"/>
      <c r="I397" s="62"/>
      <c r="K397" s="84"/>
    </row>
    <row r="398" spans="3:11" ht="12.75">
      <c r="C398" s="62"/>
      <c r="G398" s="63"/>
      <c r="I398" s="62"/>
      <c r="K398" s="84"/>
    </row>
    <row r="399" spans="3:11" ht="12.75">
      <c r="C399" s="62"/>
      <c r="G399" s="63"/>
      <c r="I399" s="62"/>
      <c r="K399" s="84"/>
    </row>
    <row r="400" spans="3:11" ht="12.75">
      <c r="C400" s="62"/>
      <c r="G400" s="63"/>
      <c r="I400" s="62"/>
      <c r="K400" s="84"/>
    </row>
    <row r="401" spans="3:11" ht="12.75">
      <c r="C401" s="62"/>
      <c r="G401" s="63"/>
      <c r="I401" s="62"/>
      <c r="K401" s="84"/>
    </row>
    <row r="402" ht="12.75">
      <c r="K402" s="84"/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NGUYEN ANH QUOC</cp:lastModifiedBy>
  <cp:lastPrinted>2010-03-24T02:05:55Z</cp:lastPrinted>
  <dcterms:created xsi:type="dcterms:W3CDTF">2008-02-08T06:27:36Z</dcterms:created>
  <dcterms:modified xsi:type="dcterms:W3CDTF">2010-04-04T05:25:54Z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