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ginia\Dropbox\Springdale Schools - Shared Folder\"/>
    </mc:Choice>
  </mc:AlternateContent>
  <bookViews>
    <workbookView xWindow="31380" yWindow="2595" windowWidth="27765" windowHeight="15945" tabRatio="500"/>
  </bookViews>
  <sheets>
    <sheet name="Sheet1" sheetId="1" r:id="rId1"/>
  </sheets>
  <definedNames>
    <definedName name="_xlnm._FilterDatabase" localSheetId="0" hidden="1">Sheet1!$A$5:$T$5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R21" i="1"/>
  <c r="N21" i="1"/>
  <c r="G21" i="1"/>
  <c r="T21" i="1"/>
  <c r="H45" i="1"/>
  <c r="H44" i="1"/>
  <c r="H43" i="1"/>
  <c r="G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6" i="1"/>
  <c r="H57" i="1"/>
  <c r="H56" i="1"/>
  <c r="H55" i="1"/>
  <c r="H54" i="1"/>
  <c r="H53" i="1"/>
  <c r="G50" i="1"/>
  <c r="H42" i="1"/>
  <c r="H41" i="1"/>
  <c r="H40" i="1"/>
  <c r="H39" i="1"/>
  <c r="R35" i="1"/>
  <c r="G35" i="1"/>
  <c r="T35" i="1"/>
  <c r="R34" i="1"/>
  <c r="G34" i="1"/>
  <c r="T34" i="1"/>
  <c r="R33" i="1"/>
  <c r="G33" i="1"/>
  <c r="T33" i="1"/>
  <c r="R32" i="1"/>
  <c r="G32" i="1"/>
  <c r="T32" i="1"/>
  <c r="R31" i="1"/>
  <c r="G31" i="1"/>
  <c r="T31" i="1"/>
  <c r="R30" i="1"/>
  <c r="G30" i="1"/>
  <c r="T30" i="1"/>
  <c r="R29" i="1"/>
  <c r="G29" i="1"/>
  <c r="T29" i="1"/>
  <c r="R28" i="1"/>
  <c r="G28" i="1"/>
  <c r="T28" i="1"/>
  <c r="R27" i="1"/>
  <c r="G27" i="1"/>
  <c r="T27" i="1"/>
  <c r="R26" i="1"/>
  <c r="G26" i="1"/>
  <c r="T26" i="1"/>
  <c r="R25" i="1"/>
  <c r="G25" i="1"/>
  <c r="T25" i="1"/>
  <c r="R24" i="1"/>
  <c r="G24" i="1"/>
  <c r="T24" i="1"/>
  <c r="R23" i="1"/>
  <c r="G23" i="1"/>
  <c r="T23" i="1"/>
  <c r="R22" i="1"/>
  <c r="G22" i="1"/>
  <c r="T22" i="1"/>
  <c r="R20" i="1"/>
  <c r="G20" i="1"/>
  <c r="T20" i="1"/>
  <c r="R19" i="1"/>
  <c r="G19" i="1"/>
  <c r="T19" i="1"/>
  <c r="R18" i="1"/>
  <c r="G18" i="1"/>
  <c r="T18" i="1"/>
  <c r="R17" i="1"/>
  <c r="G17" i="1"/>
  <c r="T17" i="1"/>
  <c r="R16" i="1"/>
  <c r="G16" i="1"/>
  <c r="T16" i="1"/>
  <c r="R15" i="1"/>
  <c r="G15" i="1"/>
  <c r="T15" i="1"/>
  <c r="R14" i="1"/>
  <c r="G14" i="1"/>
  <c r="T14" i="1"/>
  <c r="R13" i="1"/>
  <c r="G13" i="1"/>
  <c r="T13" i="1"/>
  <c r="R12" i="1"/>
  <c r="G12" i="1"/>
  <c r="T12" i="1"/>
  <c r="R11" i="1"/>
  <c r="G11" i="1"/>
  <c r="T11" i="1"/>
  <c r="R10" i="1"/>
  <c r="G10" i="1"/>
  <c r="T10" i="1"/>
  <c r="R9" i="1"/>
  <c r="G9" i="1"/>
  <c r="T9" i="1"/>
  <c r="R8" i="1"/>
  <c r="G8" i="1"/>
  <c r="T8" i="1"/>
  <c r="R7" i="1"/>
  <c r="G7" i="1"/>
  <c r="T7" i="1"/>
  <c r="R6" i="1"/>
  <c r="T6" i="1"/>
</calcChain>
</file>

<file path=xl/sharedStrings.xml><?xml version="1.0" encoding="utf-8"?>
<sst xmlns="http://schemas.openxmlformats.org/spreadsheetml/2006/main" count="122" uniqueCount="90">
  <si>
    <t>E-Rate Category 2 Network Equimpent  RFP</t>
  </si>
  <si>
    <t>Pricing Template</t>
  </si>
  <si>
    <t>SCHOOL NAME</t>
  </si>
  <si>
    <t>New WAP's Required</t>
  </si>
  <si>
    <t>Unit Cost of UPS</t>
  </si>
  <si>
    <t>UPS 
Cost for Installation, Configuration, patch cords etc.</t>
  </si>
  <si>
    <t>Extended Cost of UPS</t>
  </si>
  <si>
    <t>Total Per School</t>
  </si>
  <si>
    <t>Units</t>
  </si>
  <si>
    <t>Unit Cost</t>
  </si>
  <si>
    <t>Cost for Installation, Configuration, etc</t>
  </si>
  <si>
    <t>Extended</t>
  </si>
  <si>
    <t xml:space="preserve">Price per Access Point -  Cat6 Cabling </t>
  </si>
  <si>
    <t>Item Pricing based on Quantity of 1
Description of Minimum (or equivalent)</t>
  </si>
  <si>
    <t>Part Number</t>
  </si>
  <si>
    <t>E-Rate Eligible %</t>
  </si>
  <si>
    <t>10GBASE-LR SFP Module</t>
  </si>
  <si>
    <t>BAYYARI ELEMENTARY SCHOOL</t>
  </si>
  <si>
    <t>BERNICE YOUNG ELEMENTARY</t>
  </si>
  <si>
    <t>CENTRAL JUNIOR HIGH SCHOOL</t>
  </si>
  <si>
    <t>ELMDALE ELEMENTARY SCHOOL</t>
  </si>
  <si>
    <t>GEORGE ELEMENTARY SCHOOL</t>
  </si>
  <si>
    <t>GEORGE JUNIOR HIGH SCHOOL</t>
  </si>
  <si>
    <t>HAR-BER HIGH SCHOOL</t>
  </si>
  <si>
    <t>HARP ELEMENTARY SCHOOL</t>
  </si>
  <si>
    <t>HELEN TYSON MIDDLE SCHOOL</t>
  </si>
  <si>
    <t>HELLSTERN MIDDLE SCHOOL</t>
  </si>
  <si>
    <t>HUNT ELEMENTARY SCHOOL</t>
  </si>
  <si>
    <t>JONES ELEMENTARY SCHOOL</t>
  </si>
  <si>
    <t>KELLY MIDDLE SCHOOL</t>
  </si>
  <si>
    <t>LAKESIDE JUNIOR HIGH SCHOOL</t>
  </si>
  <si>
    <t>LEE ELEMENTARY SCHOOL</t>
  </si>
  <si>
    <t>MONITOR ELEMENTNARY SCHOOL</t>
  </si>
  <si>
    <t>PARSON HILLS ELEM SCHOOL</t>
  </si>
  <si>
    <t>SONORA ELEMENTARY</t>
  </si>
  <si>
    <t>SONORA MIDDLE</t>
  </si>
  <si>
    <t>SOUTHWEST JUNIOR HIGH SCHOOL</t>
  </si>
  <si>
    <t>SPRINGDALE SENIOR HIGH SCHOOL</t>
  </si>
  <si>
    <t>THURMAN G SMITH ELEM SCHOOL</t>
  </si>
  <si>
    <t>TURNBOW ELEMENTARY SCHOOL</t>
  </si>
  <si>
    <t>TYSON ELEMENTARY SCHOOL</t>
  </si>
  <si>
    <t>WALKER ELEMENTARY SCHOOL</t>
  </si>
  <si>
    <t>WESTWOOD ELEMENTARY SCHOOL</t>
  </si>
  <si>
    <t>WILLIS SHAW ELEMENTARY SCHOOL</t>
  </si>
  <si>
    <t>MS</t>
  </si>
  <si>
    <t>JHS</t>
  </si>
  <si>
    <t>ELEM</t>
  </si>
  <si>
    <t>HS</t>
  </si>
  <si>
    <t>SHS</t>
  </si>
  <si>
    <t>LC</t>
  </si>
  <si>
    <t>DON TYSON SCHOOL OF INNOVATION</t>
  </si>
  <si>
    <t>ARCHER LEARNING CENTER</t>
  </si>
  <si>
    <t>Building Code</t>
  </si>
  <si>
    <t>MA-CBL-40G-1M</t>
  </si>
  <si>
    <t>Meraki 40GbE QSFP Cable, 1 Meter</t>
  </si>
  <si>
    <t>MA-CBL-40G-50CM</t>
  </si>
  <si>
    <t>MA-SFP-10GB-LRM</t>
  </si>
  <si>
    <t>Meraki 40GbE QSFP Cable, 0.5 Meter</t>
  </si>
  <si>
    <t>Meraki 10G Base LRM Multi-Mode</t>
  </si>
  <si>
    <t>Datacenter Switches</t>
  </si>
  <si>
    <t>C9500-24Q-A</t>
  </si>
  <si>
    <t>QSFP-40G-LR4-S=</t>
  </si>
  <si>
    <t>QSFP 40GBASE-LR4 Trnscvr Mod, LC, 10km</t>
  </si>
  <si>
    <t>SFP-10G-LR-S=</t>
  </si>
  <si>
    <t>CVR-QSFP-SFP10G=</t>
  </si>
  <si>
    <t>QSFP to SFP10G adapter</t>
  </si>
  <si>
    <t>C1-N9K-C92160-B18Q</t>
  </si>
  <si>
    <t>C9300-24T-A</t>
  </si>
  <si>
    <t>MS425-32-HW</t>
  </si>
  <si>
    <t>Meraki MS425-32 Enterprise License and Support, 5YR</t>
  </si>
  <si>
    <t>LIC-MS425-32-5YR</t>
  </si>
  <si>
    <t>Meraki MS425-32 L3 Cld-Mngd 32x 10G SFP+ Switch</t>
  </si>
  <si>
    <t>Catalyst 9300 24-port data only</t>
  </si>
  <si>
    <t>Cisco ONE 2 Nexus 92160YC-X with 8 QSFP-40G-SR-BD</t>
  </si>
  <si>
    <t>Springdale Public Schools</t>
  </si>
  <si>
    <t>Unit Price
Layer 3 Switch (MS425-16-HW &amp; 5 year license or Equivalent)</t>
  </si>
  <si>
    <t>Unit Price 
Access Switch (MS225-48FP-HW &amp; 5 year license or Equivalent)</t>
  </si>
  <si>
    <t>Quantity 
Layer 3 Switch</t>
  </si>
  <si>
    <t>Quantity 
Access Switch</t>
  </si>
  <si>
    <t>Cost Per WAP 
Installation, Configuration, etc.</t>
  </si>
  <si>
    <t>Level</t>
  </si>
  <si>
    <t>Unit Price of WAP 
(MR-42 &amp; 5 year license or Equivalent)</t>
  </si>
  <si>
    <t>Total Cost 
Installed WAP's</t>
  </si>
  <si>
    <t>Total Cost of Layer 3 &amp; Access Switches Installed</t>
  </si>
  <si>
    <t>Catalyst 9500 24-port 40G switch</t>
  </si>
  <si>
    <t>UPS</t>
  </si>
  <si>
    <t>KNAPP ELEMENTARY SCHOOL</t>
  </si>
  <si>
    <t>CABLING (RFP Section 3.13)</t>
  </si>
  <si>
    <t>Cost Per Switch
Installation &amp; Configuration</t>
  </si>
  <si>
    <t>Cost Per Switch
Installation  &amp; 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</si>
</sst>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.8"/>
      <color theme="1"/>
      <name val="Arial"/>
    </font>
    <font>
      <sz val="11"/>
      <color theme="1"/>
      <name val="Calibri"/>
      <scheme val="minor"/>
    </font>
    <font>
      <sz val="10.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8" fillId="3" borderId="5" xfId="1" applyFont="1" applyFill="1" applyBorder="1"/>
    <xf numFmtId="44" fontId="8" fillId="3" borderId="0" xfId="1" applyFont="1" applyFill="1" applyBorder="1"/>
    <xf numFmtId="44" fontId="8" fillId="0" borderId="5" xfId="1" applyFont="1" applyBorder="1"/>
    <xf numFmtId="4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8" fillId="0" borderId="0" xfId="1" applyFont="1" applyBorder="1"/>
    <xf numFmtId="44" fontId="0" fillId="0" borderId="7" xfId="0" applyNumberForma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44" fontId="0" fillId="3" borderId="0" xfId="1" applyFont="1" applyFill="1" applyBorder="1"/>
    <xf numFmtId="44" fontId="0" fillId="0" borderId="0" xfId="1" applyFont="1" applyBorder="1"/>
    <xf numFmtId="44" fontId="0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/>
    <xf numFmtId="44" fontId="2" fillId="0" borderId="8" xfId="1" applyFont="1" applyBorder="1"/>
    <xf numFmtId="0" fontId="0" fillId="0" borderId="10" xfId="0" applyBorder="1" applyAlignment="1">
      <alignment horizontal="center"/>
    </xf>
    <xf numFmtId="44" fontId="8" fillId="3" borderId="10" xfId="1" applyFont="1" applyFill="1" applyBorder="1"/>
    <xf numFmtId="44" fontId="2" fillId="0" borderId="10" xfId="1" applyFont="1" applyBorder="1"/>
    <xf numFmtId="44" fontId="2" fillId="0" borderId="12" xfId="1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2" applyFont="1" applyFill="1" applyBorder="1" applyAlignment="1">
      <alignment wrapText="1"/>
    </xf>
    <xf numFmtId="44" fontId="0" fillId="0" borderId="0" xfId="0" applyNumberFormat="1" applyBorder="1"/>
    <xf numFmtId="0" fontId="0" fillId="3" borderId="2" xfId="0" applyFill="1" applyBorder="1" applyAlignment="1">
      <alignment horizontal="center" wrapText="1"/>
    </xf>
    <xf numFmtId="44" fontId="8" fillId="3" borderId="0" xfId="1" applyFont="1" applyFill="1" applyBorder="1"/>
    <xf numFmtId="44" fontId="2" fillId="0" borderId="0" xfId="1" applyFon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44" fontId="2" fillId="0" borderId="10" xfId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9" fillId="0" borderId="0" xfId="0" applyFont="1" applyFill="1" applyAlignment="1"/>
    <xf numFmtId="0" fontId="0" fillId="0" borderId="0" xfId="0" applyFont="1" applyBorder="1" applyAlignment="1">
      <alignment horizontal="left"/>
    </xf>
    <xf numFmtId="44" fontId="2" fillId="0" borderId="0" xfId="1" applyFont="1" applyBorder="1"/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8" fillId="3" borderId="5" xfId="1" applyFont="1" applyFill="1" applyBorder="1" applyAlignment="1"/>
    <xf numFmtId="44" fontId="8" fillId="3" borderId="0" xfId="1" applyFont="1" applyFill="1" applyBorder="1" applyAlignment="1"/>
    <xf numFmtId="44" fontId="8" fillId="3" borderId="10" xfId="1" applyFont="1" applyFill="1" applyBorder="1" applyAlignment="1"/>
    <xf numFmtId="0" fontId="6" fillId="0" borderId="2" xfId="0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9" fontId="0" fillId="0" borderId="0" xfId="0" applyNumberForma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44" fontId="8" fillId="0" borderId="10" xfId="1" applyFont="1" applyBorder="1"/>
    <xf numFmtId="0" fontId="0" fillId="0" borderId="1" xfId="0" applyFont="1" applyBorder="1"/>
    <xf numFmtId="0" fontId="0" fillId="0" borderId="10" xfId="2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4" fontId="0" fillId="0" borderId="2" xfId="1" applyFont="1" applyFill="1" applyBorder="1"/>
    <xf numFmtId="1" fontId="0" fillId="0" borderId="2" xfId="1" applyNumberFormat="1" applyFont="1" applyFill="1" applyBorder="1" applyAlignment="1">
      <alignment horizontal="center"/>
    </xf>
    <xf numFmtId="44" fontId="8" fillId="0" borderId="10" xfId="1" applyFont="1" applyFill="1" applyBorder="1"/>
    <xf numFmtId="0" fontId="0" fillId="0" borderId="10" xfId="0" applyFill="1" applyBorder="1" applyAlignment="1">
      <alignment horizontal="center"/>
    </xf>
    <xf numFmtId="0" fontId="0" fillId="0" borderId="2" xfId="0" applyFont="1" applyFill="1" applyBorder="1"/>
    <xf numFmtId="44" fontId="0" fillId="0" borderId="3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4" fontId="2" fillId="0" borderId="11" xfId="1" applyFont="1" applyBorder="1"/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37</xdr:row>
      <xdr:rowOff>318263</xdr:rowOff>
    </xdr:from>
    <xdr:to>
      <xdr:col>14</xdr:col>
      <xdr:colOff>0</xdr:colOff>
      <xdr:row>44</xdr:row>
      <xdr:rowOff>152400</xdr:rowOff>
    </xdr:to>
    <xdr:sp macro="" textlink="">
      <xdr:nvSpPr>
        <xdr:cNvPr id="2" name="TextBox 1"/>
        <xdr:cNvSpPr txBox="1"/>
      </xdr:nvSpPr>
      <xdr:spPr>
        <a:xfrm>
          <a:off x="9940925" y="10211563"/>
          <a:ext cx="7521575" cy="1866137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/>
        </a:p>
        <a:p>
          <a:r>
            <a:rPr lang="en-US" sz="1400"/>
            <a:t>It should be noted that the final quantities of WAP's,</a:t>
          </a:r>
          <a:r>
            <a:rPr lang="en-US" sz="1400" baseline="0"/>
            <a:t> </a:t>
          </a:r>
          <a:r>
            <a:rPr lang="en-US" sz="1400"/>
            <a:t>switches and UPS's may change and is dependent upon what the district</a:t>
          </a:r>
          <a:r>
            <a:rPr lang="en-US" sz="1400" baseline="0"/>
            <a:t> can afford and funding available through the E-rate Program.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representation is made as to the exact number that will be purchased under this contract.  </a:t>
          </a:r>
          <a:r>
            <a:rPr lang="en-US" sz="1400" baseline="0"/>
            <a:t>Vendors should note in the exceptions section of the proposal any issues related to the fact that final quantitiess may vary at the time of contract negotiation and/or implementation. 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Normal="100" workbookViewId="0">
      <selection activeCell="L49" sqref="L49"/>
    </sheetView>
  </sheetViews>
  <sheetFormatPr defaultColWidth="8.875" defaultRowHeight="15.75" x14ac:dyDescent="0.25"/>
  <cols>
    <col min="1" max="1" width="35.5" customWidth="1"/>
    <col min="2" max="2" width="7.625" style="24" customWidth="1"/>
    <col min="3" max="3" width="6" style="50" customWidth="1"/>
    <col min="4" max="4" width="18" style="53" customWidth="1"/>
    <col min="5" max="5" width="14.375" style="24" customWidth="1"/>
    <col min="6" max="6" width="15.625" customWidth="1"/>
    <col min="7" max="8" width="14.875" customWidth="1"/>
    <col min="9" max="9" width="15" style="42" customWidth="1"/>
    <col min="10" max="10" width="14" customWidth="1"/>
    <col min="11" max="11" width="14" style="42" customWidth="1"/>
    <col min="12" max="12" width="16" style="24" customWidth="1"/>
    <col min="13" max="13" width="15.5" style="24" customWidth="1"/>
    <col min="14" max="14" width="16.375" customWidth="1"/>
    <col min="15" max="15" width="16.875" customWidth="1"/>
    <col min="16" max="16" width="14.625" style="24" customWidth="1"/>
    <col min="17" max="17" width="13.625" customWidth="1"/>
    <col min="18" max="18" width="14.625" customWidth="1"/>
    <col min="19" max="19" width="13.125" customWidth="1"/>
    <col min="20" max="20" width="19.375" customWidth="1"/>
  </cols>
  <sheetData>
    <row r="1" spans="1:20" s="1" customFormat="1" ht="26.1" customHeight="1" x14ac:dyDescent="0.25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1" customFormat="1" ht="23.1" customHeight="1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" customFormat="1" ht="23.1" customHeight="1" x14ac:dyDescent="0.2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spans="1:20" s="7" customFormat="1" ht="75" x14ac:dyDescent="0.25">
      <c r="A5" s="2" t="s">
        <v>2</v>
      </c>
      <c r="B5" s="4" t="s">
        <v>52</v>
      </c>
      <c r="C5" s="3" t="s">
        <v>80</v>
      </c>
      <c r="D5" s="4" t="s">
        <v>3</v>
      </c>
      <c r="E5" s="4" t="s">
        <v>81</v>
      </c>
      <c r="F5" s="4" t="s">
        <v>79</v>
      </c>
      <c r="G5" s="4" t="s">
        <v>82</v>
      </c>
      <c r="H5" s="4" t="s">
        <v>77</v>
      </c>
      <c r="I5" s="4" t="s">
        <v>75</v>
      </c>
      <c r="J5" s="4" t="s">
        <v>88</v>
      </c>
      <c r="K5" s="58" t="s">
        <v>78</v>
      </c>
      <c r="L5" s="4" t="s">
        <v>76</v>
      </c>
      <c r="M5" s="4" t="s">
        <v>89</v>
      </c>
      <c r="N5" s="4" t="s">
        <v>83</v>
      </c>
      <c r="O5" s="5" t="s">
        <v>85</v>
      </c>
      <c r="P5" s="4" t="s">
        <v>4</v>
      </c>
      <c r="Q5" s="4" t="s">
        <v>5</v>
      </c>
      <c r="R5" s="6" t="s">
        <v>6</v>
      </c>
      <c r="T5" s="8" t="s">
        <v>7</v>
      </c>
    </row>
    <row r="6" spans="1:20" x14ac:dyDescent="0.25">
      <c r="A6" s="46" t="s">
        <v>51</v>
      </c>
      <c r="B6" s="59">
        <v>67</v>
      </c>
      <c r="C6" s="67" t="s">
        <v>49</v>
      </c>
      <c r="D6" s="9">
        <v>6</v>
      </c>
      <c r="E6" s="10">
        <v>0</v>
      </c>
      <c r="F6" s="11">
        <v>0</v>
      </c>
      <c r="G6" s="12">
        <f>SUM(E6*D6)+(D6*F6)</f>
        <v>0</v>
      </c>
      <c r="H6" s="61">
        <v>1</v>
      </c>
      <c r="I6" s="10">
        <v>0</v>
      </c>
      <c r="J6" s="10">
        <v>0</v>
      </c>
      <c r="K6" s="62">
        <v>15</v>
      </c>
      <c r="L6" s="10">
        <v>0</v>
      </c>
      <c r="M6" s="10">
        <v>0</v>
      </c>
      <c r="N6" s="15">
        <f>SUM(H6*I6)+(J6*H6)+(K6*L6)+(K6*M6)</f>
        <v>0</v>
      </c>
      <c r="O6" s="14">
        <v>3</v>
      </c>
      <c r="P6" s="10">
        <v>0</v>
      </c>
      <c r="Q6" s="10">
        <v>0</v>
      </c>
      <c r="R6" s="12">
        <f>SUM(P6*O6)+Q6</f>
        <v>0</v>
      </c>
      <c r="T6" s="13">
        <f>R6+N6+G6</f>
        <v>0</v>
      </c>
    </row>
    <row r="7" spans="1:20" x14ac:dyDescent="0.25">
      <c r="A7" s="46" t="s">
        <v>17</v>
      </c>
      <c r="B7" s="59">
        <v>59</v>
      </c>
      <c r="C7" s="68" t="s">
        <v>46</v>
      </c>
      <c r="D7" s="14">
        <v>37</v>
      </c>
      <c r="E7" s="11">
        <v>0</v>
      </c>
      <c r="F7" s="11">
        <v>0</v>
      </c>
      <c r="G7" s="15">
        <f>SUM(E7*D7)+F7</f>
        <v>0</v>
      </c>
      <c r="H7" s="62">
        <v>1</v>
      </c>
      <c r="I7" s="39">
        <v>0</v>
      </c>
      <c r="J7" s="39">
        <v>0</v>
      </c>
      <c r="K7" s="62">
        <v>15</v>
      </c>
      <c r="L7" s="39">
        <v>0</v>
      </c>
      <c r="M7" s="11">
        <v>0</v>
      </c>
      <c r="N7" s="15">
        <f>SUM(H7*I7)+(J7*H7)+(K7*L7)+(K7*M7)</f>
        <v>0</v>
      </c>
      <c r="O7" s="14">
        <v>3</v>
      </c>
      <c r="P7" s="11">
        <v>0</v>
      </c>
      <c r="Q7" s="11">
        <v>0</v>
      </c>
      <c r="R7" s="15">
        <f>SUM(P7*O7)+Q7</f>
        <v>0</v>
      </c>
      <c r="T7" s="16">
        <f>R7+N7+G7</f>
        <v>0</v>
      </c>
    </row>
    <row r="8" spans="1:20" x14ac:dyDescent="0.25">
      <c r="A8" s="46" t="s">
        <v>18</v>
      </c>
      <c r="B8" s="59">
        <v>57</v>
      </c>
      <c r="C8" s="68" t="s">
        <v>46</v>
      </c>
      <c r="D8" s="14">
        <v>33</v>
      </c>
      <c r="E8" s="11">
        <v>0</v>
      </c>
      <c r="F8" s="11">
        <v>0</v>
      </c>
      <c r="G8" s="15">
        <f>SUM(E8*D8)+F8</f>
        <v>0</v>
      </c>
      <c r="H8" s="62">
        <v>1</v>
      </c>
      <c r="I8" s="39">
        <v>0</v>
      </c>
      <c r="J8" s="39">
        <v>0</v>
      </c>
      <c r="K8" s="62">
        <v>15</v>
      </c>
      <c r="L8" s="39">
        <v>0</v>
      </c>
      <c r="M8" s="11">
        <v>0</v>
      </c>
      <c r="N8" s="15">
        <f>SUM(H8*I8)+(J8*H8)+(K8*L8)+(K8*M8)</f>
        <v>0</v>
      </c>
      <c r="O8" s="14">
        <v>3</v>
      </c>
      <c r="P8" s="11">
        <v>0</v>
      </c>
      <c r="Q8" s="11">
        <v>0</v>
      </c>
      <c r="R8" s="15">
        <f>SUM(P8*O8)+Q8</f>
        <v>0</v>
      </c>
      <c r="T8" s="16">
        <f>R8+N8+G8</f>
        <v>0</v>
      </c>
    </row>
    <row r="9" spans="1:20" x14ac:dyDescent="0.25">
      <c r="A9" s="46" t="s">
        <v>19</v>
      </c>
      <c r="B9" s="59">
        <v>47</v>
      </c>
      <c r="C9" s="68" t="s">
        <v>45</v>
      </c>
      <c r="D9" s="14">
        <v>54</v>
      </c>
      <c r="E9" s="39">
        <v>0</v>
      </c>
      <c r="F9" s="11">
        <v>0</v>
      </c>
      <c r="G9" s="15">
        <f>SUM(E9*D9)+F9</f>
        <v>0</v>
      </c>
      <c r="H9" s="62">
        <v>1</v>
      </c>
      <c r="I9" s="39">
        <v>0</v>
      </c>
      <c r="J9" s="39">
        <v>0</v>
      </c>
      <c r="K9" s="62">
        <v>15</v>
      </c>
      <c r="L9" s="39">
        <v>0</v>
      </c>
      <c r="M9" s="39">
        <v>0</v>
      </c>
      <c r="N9" s="15">
        <f>SUM(H9*I9)+(J9*H9)+(K9*L9)+(K9*M9)</f>
        <v>0</v>
      </c>
      <c r="O9" s="14">
        <v>3</v>
      </c>
      <c r="P9" s="39">
        <v>0</v>
      </c>
      <c r="Q9" s="39">
        <v>0</v>
      </c>
      <c r="R9" s="15">
        <f>SUM(P9*O9)+Q9</f>
        <v>0</v>
      </c>
      <c r="T9" s="16">
        <f>R9+N9+G9</f>
        <v>0</v>
      </c>
    </row>
    <row r="10" spans="1:20" x14ac:dyDescent="0.25">
      <c r="A10" s="46" t="s">
        <v>50</v>
      </c>
      <c r="B10" s="59">
        <v>8</v>
      </c>
      <c r="C10" s="68" t="s">
        <v>49</v>
      </c>
      <c r="D10" s="14">
        <v>4</v>
      </c>
      <c r="E10" s="39">
        <v>0</v>
      </c>
      <c r="F10" s="11">
        <v>0</v>
      </c>
      <c r="G10" s="15">
        <f>SUM(E10*D10)+F10</f>
        <v>0</v>
      </c>
      <c r="H10" s="62">
        <v>1</v>
      </c>
      <c r="I10" s="39">
        <v>0</v>
      </c>
      <c r="J10" s="39">
        <v>0</v>
      </c>
      <c r="K10" s="62">
        <v>15</v>
      </c>
      <c r="L10" s="39">
        <v>0</v>
      </c>
      <c r="M10" s="39">
        <v>0</v>
      </c>
      <c r="N10" s="15">
        <f>SUM(H10*I10)+(J10*H10)+(K10*L10)+(K10*M10)</f>
        <v>0</v>
      </c>
      <c r="O10" s="14">
        <v>3</v>
      </c>
      <c r="P10" s="39">
        <v>0</v>
      </c>
      <c r="Q10" s="39">
        <v>0</v>
      </c>
      <c r="R10" s="15">
        <f>SUM(P10*O10)+Q10</f>
        <v>0</v>
      </c>
      <c r="T10" s="16">
        <f>R10+N10+G10</f>
        <v>0</v>
      </c>
    </row>
    <row r="11" spans="1:20" x14ac:dyDescent="0.25">
      <c r="A11" s="46" t="s">
        <v>20</v>
      </c>
      <c r="B11" s="59">
        <v>40</v>
      </c>
      <c r="C11" s="68" t="s">
        <v>46</v>
      </c>
      <c r="D11" s="14">
        <v>45</v>
      </c>
      <c r="E11" s="11">
        <v>0</v>
      </c>
      <c r="F11" s="11">
        <v>0</v>
      </c>
      <c r="G11" s="15">
        <f>SUM(E11*D11)+F11</f>
        <v>0</v>
      </c>
      <c r="H11" s="62">
        <v>1</v>
      </c>
      <c r="I11" s="39">
        <v>0</v>
      </c>
      <c r="J11" s="39">
        <v>0</v>
      </c>
      <c r="K11" s="62">
        <v>15</v>
      </c>
      <c r="L11" s="39">
        <v>0</v>
      </c>
      <c r="M11" s="11">
        <v>0</v>
      </c>
      <c r="N11" s="15">
        <f>SUM(H11*I11)+(J11*H11)+(K11*L11)+(K11*M11)</f>
        <v>0</v>
      </c>
      <c r="O11" s="14">
        <v>3</v>
      </c>
      <c r="P11" s="11">
        <v>0</v>
      </c>
      <c r="Q11" s="11">
        <v>0</v>
      </c>
      <c r="R11" s="15">
        <f>SUM(P11*O11)+Q11</f>
        <v>0</v>
      </c>
      <c r="T11" s="16">
        <f>R11+N11+G11</f>
        <v>0</v>
      </c>
    </row>
    <row r="12" spans="1:20" x14ac:dyDescent="0.25">
      <c r="A12" s="46" t="s">
        <v>21</v>
      </c>
      <c r="B12" s="59">
        <v>53</v>
      </c>
      <c r="C12" s="68" t="s">
        <v>46</v>
      </c>
      <c r="D12" s="14">
        <v>32</v>
      </c>
      <c r="E12" s="11">
        <v>0</v>
      </c>
      <c r="F12" s="11">
        <v>0</v>
      </c>
      <c r="G12" s="15">
        <f>SUM(E12*D12)+F12</f>
        <v>0</v>
      </c>
      <c r="H12" s="62">
        <v>1</v>
      </c>
      <c r="I12" s="39">
        <v>0</v>
      </c>
      <c r="J12" s="39">
        <v>0</v>
      </c>
      <c r="K12" s="62">
        <v>15</v>
      </c>
      <c r="L12" s="39">
        <v>0</v>
      </c>
      <c r="M12" s="11">
        <v>0</v>
      </c>
      <c r="N12" s="15">
        <f>SUM(H12*I12)+(J12*H12)+(K12*L12)+(K12*M12)</f>
        <v>0</v>
      </c>
      <c r="O12" s="14">
        <v>3</v>
      </c>
      <c r="P12" s="11">
        <v>0</v>
      </c>
      <c r="Q12" s="11">
        <v>0</v>
      </c>
      <c r="R12" s="15">
        <f>SUM(P12*O12)+Q12</f>
        <v>0</v>
      </c>
      <c r="T12" s="16">
        <f>R12+N12+G12</f>
        <v>0</v>
      </c>
    </row>
    <row r="13" spans="1:20" s="17" customFormat="1" x14ac:dyDescent="0.25">
      <c r="A13" s="46" t="s">
        <v>22</v>
      </c>
      <c r="B13" s="59">
        <v>60</v>
      </c>
      <c r="C13" s="69" t="s">
        <v>45</v>
      </c>
      <c r="D13" s="18">
        <v>63</v>
      </c>
      <c r="E13" s="19">
        <v>0</v>
      </c>
      <c r="F13" s="19">
        <v>0</v>
      </c>
      <c r="G13" s="20">
        <f>SUM(E13*D13)+F13</f>
        <v>0</v>
      </c>
      <c r="H13" s="63">
        <v>1</v>
      </c>
      <c r="I13" s="19">
        <v>0</v>
      </c>
      <c r="J13" s="19">
        <v>0</v>
      </c>
      <c r="K13" s="62">
        <v>15</v>
      </c>
      <c r="L13" s="19">
        <v>0</v>
      </c>
      <c r="M13" s="19">
        <v>0</v>
      </c>
      <c r="N13" s="15">
        <f>SUM(H13*I13)+(J13*H13)+(K13*L13)+(K13*M13)</f>
        <v>0</v>
      </c>
      <c r="O13" s="14">
        <v>3</v>
      </c>
      <c r="P13" s="19">
        <v>0</v>
      </c>
      <c r="Q13" s="19">
        <v>0</v>
      </c>
      <c r="R13" s="20">
        <f>SUM(P13*O13)+Q13</f>
        <v>0</v>
      </c>
      <c r="T13" s="21">
        <f>R13+N13+G13</f>
        <v>0</v>
      </c>
    </row>
    <row r="14" spans="1:20" x14ac:dyDescent="0.25">
      <c r="A14" s="46" t="s">
        <v>23</v>
      </c>
      <c r="B14" s="59">
        <v>62</v>
      </c>
      <c r="C14" s="68" t="s">
        <v>47</v>
      </c>
      <c r="D14" s="14">
        <v>122</v>
      </c>
      <c r="E14" s="11">
        <v>0</v>
      </c>
      <c r="F14" s="11">
        <v>0</v>
      </c>
      <c r="G14" s="15">
        <f>SUM(E14*D14)+F14</f>
        <v>0</v>
      </c>
      <c r="H14" s="62">
        <v>1</v>
      </c>
      <c r="I14" s="39">
        <v>0</v>
      </c>
      <c r="J14" s="39">
        <v>0</v>
      </c>
      <c r="K14" s="62">
        <v>15</v>
      </c>
      <c r="L14" s="39">
        <v>0</v>
      </c>
      <c r="M14" s="11">
        <v>0</v>
      </c>
      <c r="N14" s="15">
        <f>SUM(H14*I14)+(J14*H14)+(K14*L14)+(K14*M14)</f>
        <v>0</v>
      </c>
      <c r="O14" s="14">
        <v>3</v>
      </c>
      <c r="P14" s="11">
        <v>0</v>
      </c>
      <c r="Q14" s="11">
        <v>0</v>
      </c>
      <c r="R14" s="15">
        <f>SUM(P14*O14)+Q14</f>
        <v>0</v>
      </c>
      <c r="T14" s="16">
        <f>R14+N14+G14</f>
        <v>0</v>
      </c>
    </row>
    <row r="15" spans="1:20" x14ac:dyDescent="0.25">
      <c r="A15" s="46" t="s">
        <v>24</v>
      </c>
      <c r="B15" s="59">
        <v>58</v>
      </c>
      <c r="C15" s="68" t="s">
        <v>46</v>
      </c>
      <c r="D15" s="14">
        <v>34</v>
      </c>
      <c r="E15" s="11">
        <v>0</v>
      </c>
      <c r="F15" s="11">
        <v>0</v>
      </c>
      <c r="G15" s="15">
        <f>SUM(E15*D15)+F15</f>
        <v>0</v>
      </c>
      <c r="H15" s="62">
        <v>1</v>
      </c>
      <c r="I15" s="39">
        <v>0</v>
      </c>
      <c r="J15" s="39">
        <v>0</v>
      </c>
      <c r="K15" s="62">
        <v>15</v>
      </c>
      <c r="L15" s="39">
        <v>0</v>
      </c>
      <c r="M15" s="11">
        <v>0</v>
      </c>
      <c r="N15" s="15">
        <f>SUM(H15*I15)+(J15*H15)+(K15*L15)+(K15*M15)</f>
        <v>0</v>
      </c>
      <c r="O15" s="14">
        <v>3</v>
      </c>
      <c r="P15" s="11">
        <v>0</v>
      </c>
      <c r="Q15" s="11">
        <v>0</v>
      </c>
      <c r="R15" s="15">
        <f>SUM(P15*O15)+Q15</f>
        <v>0</v>
      </c>
      <c r="T15" s="16">
        <f>R15+N15+G15</f>
        <v>0</v>
      </c>
    </row>
    <row r="16" spans="1:20" x14ac:dyDescent="0.25">
      <c r="A16" s="46" t="s">
        <v>25</v>
      </c>
      <c r="B16" s="59">
        <v>55</v>
      </c>
      <c r="C16" s="68" t="s">
        <v>44</v>
      </c>
      <c r="D16" s="14">
        <v>60</v>
      </c>
      <c r="E16" s="39">
        <v>0</v>
      </c>
      <c r="F16" s="39">
        <v>0</v>
      </c>
      <c r="G16" s="15">
        <f>SUM(E16*D16)+F16</f>
        <v>0</v>
      </c>
      <c r="H16" s="62">
        <v>1</v>
      </c>
      <c r="I16" s="39">
        <v>0</v>
      </c>
      <c r="J16" s="39">
        <v>0</v>
      </c>
      <c r="K16" s="62">
        <v>15</v>
      </c>
      <c r="L16" s="39">
        <v>0</v>
      </c>
      <c r="M16" s="39">
        <v>0</v>
      </c>
      <c r="N16" s="15">
        <f>SUM(H16*I16)+(J16*H16)+(K16*L16)+(K16*M16)</f>
        <v>0</v>
      </c>
      <c r="O16" s="14">
        <v>3</v>
      </c>
      <c r="P16" s="39">
        <v>0</v>
      </c>
      <c r="Q16" s="39">
        <v>0</v>
      </c>
      <c r="R16" s="15">
        <f>SUM(P16*O16)+Q16</f>
        <v>0</v>
      </c>
      <c r="S16" s="42"/>
      <c r="T16" s="16">
        <f>R16+N16+G16</f>
        <v>0</v>
      </c>
    </row>
    <row r="17" spans="1:20" x14ac:dyDescent="0.25">
      <c r="A17" s="46" t="s">
        <v>26</v>
      </c>
      <c r="B17" s="59">
        <v>61</v>
      </c>
      <c r="C17" s="68" t="s">
        <v>44</v>
      </c>
      <c r="D17" s="14">
        <v>60</v>
      </c>
      <c r="E17" s="11">
        <v>0</v>
      </c>
      <c r="F17" s="11">
        <v>0</v>
      </c>
      <c r="G17" s="15">
        <f>SUM(E17*D17)+F17</f>
        <v>0</v>
      </c>
      <c r="H17" s="62">
        <v>1</v>
      </c>
      <c r="I17" s="39">
        <v>0</v>
      </c>
      <c r="J17" s="39">
        <v>0</v>
      </c>
      <c r="K17" s="62">
        <v>15</v>
      </c>
      <c r="L17" s="39">
        <v>0</v>
      </c>
      <c r="M17" s="11">
        <v>0</v>
      </c>
      <c r="N17" s="15">
        <f>SUM(H17*I17)+(J17*H17)+(K17*L17)+(K17*M17)</f>
        <v>0</v>
      </c>
      <c r="O17" s="14">
        <v>3</v>
      </c>
      <c r="P17" s="11">
        <v>0</v>
      </c>
      <c r="Q17" s="11">
        <v>0</v>
      </c>
      <c r="R17" s="15">
        <f>SUM(P17*O17)+Q17</f>
        <v>0</v>
      </c>
      <c r="T17" s="16">
        <f>R17+N17+G17</f>
        <v>0</v>
      </c>
    </row>
    <row r="18" spans="1:20" x14ac:dyDescent="0.25">
      <c r="A18" s="46" t="s">
        <v>27</v>
      </c>
      <c r="B18" s="59">
        <v>63</v>
      </c>
      <c r="C18" s="68" t="s">
        <v>46</v>
      </c>
      <c r="D18" s="14">
        <v>28</v>
      </c>
      <c r="E18" s="11">
        <v>0</v>
      </c>
      <c r="F18" s="11">
        <v>0</v>
      </c>
      <c r="G18" s="15">
        <f>SUM(E18*D18)+F18</f>
        <v>0</v>
      </c>
      <c r="H18" s="62">
        <v>1</v>
      </c>
      <c r="I18" s="39">
        <v>0</v>
      </c>
      <c r="J18" s="39">
        <v>0</v>
      </c>
      <c r="K18" s="62">
        <v>15</v>
      </c>
      <c r="L18" s="39">
        <v>0</v>
      </c>
      <c r="M18" s="11">
        <v>0</v>
      </c>
      <c r="N18" s="15">
        <f>SUM(H18*I18)+(J18*H18)+(K18*L18)+(K18*M18)</f>
        <v>0</v>
      </c>
      <c r="O18" s="14">
        <v>3</v>
      </c>
      <c r="P18" s="11">
        <v>0</v>
      </c>
      <c r="Q18" s="11">
        <v>0</v>
      </c>
      <c r="R18" s="15">
        <f>SUM(P18*O18)+Q18</f>
        <v>0</v>
      </c>
      <c r="T18" s="16">
        <f>R18+N18+G18</f>
        <v>0</v>
      </c>
    </row>
    <row r="19" spans="1:20" x14ac:dyDescent="0.25">
      <c r="A19" s="46" t="s">
        <v>28</v>
      </c>
      <c r="B19" s="59">
        <v>41</v>
      </c>
      <c r="C19" s="68" t="s">
        <v>46</v>
      </c>
      <c r="D19" s="14">
        <v>35</v>
      </c>
      <c r="E19" s="11">
        <v>0</v>
      </c>
      <c r="F19" s="11">
        <v>0</v>
      </c>
      <c r="G19" s="15">
        <f>SUM(E19*D19)+F19</f>
        <v>0</v>
      </c>
      <c r="H19" s="62">
        <v>1</v>
      </c>
      <c r="I19" s="39">
        <v>0</v>
      </c>
      <c r="J19" s="39">
        <v>0</v>
      </c>
      <c r="K19" s="62">
        <v>15</v>
      </c>
      <c r="L19" s="39">
        <v>0</v>
      </c>
      <c r="M19" s="11">
        <v>0</v>
      </c>
      <c r="N19" s="15">
        <f>SUM(H19*I19)+(J19*H19)+(K19*L19)+(K19*M19)</f>
        <v>0</v>
      </c>
      <c r="O19" s="14">
        <v>3</v>
      </c>
      <c r="P19" s="11">
        <v>0</v>
      </c>
      <c r="Q19" s="11">
        <v>0</v>
      </c>
      <c r="R19" s="15">
        <f>SUM(P19*O19)+Q19</f>
        <v>0</v>
      </c>
      <c r="T19" s="16">
        <f>R19+N19+G19</f>
        <v>0</v>
      </c>
    </row>
    <row r="20" spans="1:20" x14ac:dyDescent="0.25">
      <c r="A20" s="46" t="s">
        <v>29</v>
      </c>
      <c r="B20" s="59">
        <v>54</v>
      </c>
      <c r="C20" s="68" t="s">
        <v>44</v>
      </c>
      <c r="D20" s="14">
        <v>59</v>
      </c>
      <c r="E20" s="11">
        <v>0</v>
      </c>
      <c r="F20" s="11">
        <v>0</v>
      </c>
      <c r="G20" s="15">
        <f>SUM(E20*D20)+F20</f>
        <v>0</v>
      </c>
      <c r="H20" s="62">
        <v>1</v>
      </c>
      <c r="I20" s="39">
        <v>0</v>
      </c>
      <c r="J20" s="39">
        <v>0</v>
      </c>
      <c r="K20" s="62">
        <v>15</v>
      </c>
      <c r="L20" s="39">
        <v>0</v>
      </c>
      <c r="M20" s="11">
        <v>0</v>
      </c>
      <c r="N20" s="15">
        <f>SUM(H20*I20)+(J20*H20)+(K20*L20)+(K20*M20)</f>
        <v>0</v>
      </c>
      <c r="O20" s="14">
        <v>3</v>
      </c>
      <c r="P20" s="11">
        <v>0</v>
      </c>
      <c r="Q20" s="11">
        <v>0</v>
      </c>
      <c r="R20" s="15">
        <f>SUM(P20*O20)+Q20</f>
        <v>0</v>
      </c>
      <c r="T20" s="16">
        <f>R20+N20+G20</f>
        <v>0</v>
      </c>
    </row>
    <row r="21" spans="1:20" s="42" customFormat="1" x14ac:dyDescent="0.25">
      <c r="A21" s="46" t="s">
        <v>86</v>
      </c>
      <c r="B21" s="59">
        <v>71</v>
      </c>
      <c r="C21" s="68" t="s">
        <v>46</v>
      </c>
      <c r="D21" s="14">
        <v>67</v>
      </c>
      <c r="E21" s="39">
        <v>0</v>
      </c>
      <c r="F21" s="39">
        <v>0</v>
      </c>
      <c r="G21" s="15">
        <f>SUM(E21*D21)+F21</f>
        <v>0</v>
      </c>
      <c r="H21" s="62">
        <v>1</v>
      </c>
      <c r="I21" s="39">
        <v>0</v>
      </c>
      <c r="J21" s="39">
        <v>0</v>
      </c>
      <c r="K21" s="62">
        <v>15</v>
      </c>
      <c r="L21" s="39">
        <v>0</v>
      </c>
      <c r="M21" s="39">
        <v>0</v>
      </c>
      <c r="N21" s="15">
        <f>SUM(H21*I21)+(J21*H21)+(K21*L21)+(K21*M21)</f>
        <v>0</v>
      </c>
      <c r="O21" s="14">
        <v>3</v>
      </c>
      <c r="P21" s="39">
        <v>0</v>
      </c>
      <c r="Q21" s="39">
        <v>0</v>
      </c>
      <c r="R21" s="15">
        <f>SUM(P21*O21)+Q21</f>
        <v>0</v>
      </c>
      <c r="T21" s="16">
        <f>R21+N21+G21</f>
        <v>0</v>
      </c>
    </row>
    <row r="22" spans="1:20" x14ac:dyDescent="0.25">
      <c r="A22" s="46" t="s">
        <v>30</v>
      </c>
      <c r="B22" s="59">
        <v>70</v>
      </c>
      <c r="C22" s="68" t="s">
        <v>45</v>
      </c>
      <c r="D22" s="14">
        <v>62</v>
      </c>
      <c r="E22" s="11">
        <v>0</v>
      </c>
      <c r="F22" s="11">
        <v>0</v>
      </c>
      <c r="G22" s="15">
        <f>SUM(E22*D22)+F22</f>
        <v>0</v>
      </c>
      <c r="H22" s="62">
        <v>1</v>
      </c>
      <c r="I22" s="39">
        <v>0</v>
      </c>
      <c r="J22" s="39">
        <v>0</v>
      </c>
      <c r="K22" s="62">
        <v>15</v>
      </c>
      <c r="L22" s="39">
        <v>0</v>
      </c>
      <c r="M22" s="11">
        <v>0</v>
      </c>
      <c r="N22" s="15">
        <f>SUM(H22*I22)+(J22*H22)+(K22*L22)+(K22*M22)</f>
        <v>0</v>
      </c>
      <c r="O22" s="14">
        <v>3</v>
      </c>
      <c r="P22" s="11">
        <v>0</v>
      </c>
      <c r="Q22" s="11">
        <v>0</v>
      </c>
      <c r="R22" s="15">
        <f>SUM(P22*O22)+Q22</f>
        <v>0</v>
      </c>
      <c r="T22" s="16">
        <f>R22+N22+G22</f>
        <v>0</v>
      </c>
    </row>
    <row r="23" spans="1:20" x14ac:dyDescent="0.25">
      <c r="A23" s="46" t="s">
        <v>31</v>
      </c>
      <c r="B23" s="59">
        <v>42</v>
      </c>
      <c r="C23" s="68" t="s">
        <v>46</v>
      </c>
      <c r="D23" s="14">
        <v>30</v>
      </c>
      <c r="E23" s="11">
        <v>0</v>
      </c>
      <c r="F23" s="11">
        <v>0</v>
      </c>
      <c r="G23" s="15">
        <f>SUM(E23*D23)+F23</f>
        <v>0</v>
      </c>
      <c r="H23" s="62">
        <v>1</v>
      </c>
      <c r="I23" s="39">
        <v>0</v>
      </c>
      <c r="J23" s="39">
        <v>0</v>
      </c>
      <c r="K23" s="62">
        <v>15</v>
      </c>
      <c r="L23" s="39">
        <v>0</v>
      </c>
      <c r="M23" s="11">
        <v>0</v>
      </c>
      <c r="N23" s="15">
        <f>SUM(H23*I23)+(J23*H23)+(K23*L23)+(K23*M23)</f>
        <v>0</v>
      </c>
      <c r="O23" s="14">
        <v>3</v>
      </c>
      <c r="P23" s="11">
        <v>0</v>
      </c>
      <c r="Q23" s="11">
        <v>0</v>
      </c>
      <c r="R23" s="15">
        <f>SUM(P23*O23)+Q23</f>
        <v>0</v>
      </c>
      <c r="T23" s="16">
        <f>R23+N23+G23</f>
        <v>0</v>
      </c>
    </row>
    <row r="24" spans="1:20" x14ac:dyDescent="0.25">
      <c r="A24" s="46" t="s">
        <v>32</v>
      </c>
      <c r="B24" s="59">
        <v>65</v>
      </c>
      <c r="C24" s="68" t="s">
        <v>46</v>
      </c>
      <c r="D24" s="14">
        <v>41</v>
      </c>
      <c r="E24" s="39">
        <v>0</v>
      </c>
      <c r="F24" s="39">
        <v>0</v>
      </c>
      <c r="G24" s="15">
        <f>SUM(E24*D24)+F24</f>
        <v>0</v>
      </c>
      <c r="H24" s="62">
        <v>1</v>
      </c>
      <c r="I24" s="39">
        <v>0</v>
      </c>
      <c r="J24" s="39">
        <v>0</v>
      </c>
      <c r="K24" s="62">
        <v>15</v>
      </c>
      <c r="L24" s="39">
        <v>0</v>
      </c>
      <c r="M24" s="39">
        <v>0</v>
      </c>
      <c r="N24" s="15">
        <f>SUM(H24*I24)+(J24*H24)+(K24*L24)+(K24*M24)</f>
        <v>0</v>
      </c>
      <c r="O24" s="14">
        <v>3</v>
      </c>
      <c r="P24" s="39">
        <v>0</v>
      </c>
      <c r="Q24" s="39">
        <v>0</v>
      </c>
      <c r="R24" s="15">
        <f>SUM(P24*O24)+Q24</f>
        <v>0</v>
      </c>
      <c r="S24" s="42"/>
      <c r="T24" s="16">
        <f>R24+N24+G24</f>
        <v>0</v>
      </c>
    </row>
    <row r="25" spans="1:20" x14ac:dyDescent="0.25">
      <c r="A25" s="46" t="s">
        <v>33</v>
      </c>
      <c r="B25" s="59">
        <v>50</v>
      </c>
      <c r="C25" s="68" t="s">
        <v>46</v>
      </c>
      <c r="D25" s="14">
        <v>43</v>
      </c>
      <c r="E25" s="39">
        <v>0</v>
      </c>
      <c r="F25" s="39">
        <v>0</v>
      </c>
      <c r="G25" s="15">
        <f>SUM(E25*D25)+F25</f>
        <v>0</v>
      </c>
      <c r="H25" s="62">
        <v>1</v>
      </c>
      <c r="I25" s="39">
        <v>0</v>
      </c>
      <c r="J25" s="39">
        <v>0</v>
      </c>
      <c r="K25" s="62">
        <v>15</v>
      </c>
      <c r="L25" s="39">
        <v>0</v>
      </c>
      <c r="M25" s="39">
        <v>0</v>
      </c>
      <c r="N25" s="15">
        <f>SUM(H25*I25)+(J25*H25)+(K25*L25)+(K25*M25)</f>
        <v>0</v>
      </c>
      <c r="O25" s="14">
        <v>3</v>
      </c>
      <c r="P25" s="39">
        <v>0</v>
      </c>
      <c r="Q25" s="39">
        <v>0</v>
      </c>
      <c r="R25" s="15">
        <f>SUM(P25*O25)+Q25</f>
        <v>0</v>
      </c>
      <c r="S25" s="42"/>
      <c r="T25" s="16">
        <f>R25+N25+G25</f>
        <v>0</v>
      </c>
    </row>
    <row r="26" spans="1:20" x14ac:dyDescent="0.25">
      <c r="A26" s="46" t="s">
        <v>34</v>
      </c>
      <c r="B26" s="59">
        <v>68</v>
      </c>
      <c r="C26" s="68" t="s">
        <v>46</v>
      </c>
      <c r="D26" s="14">
        <v>40</v>
      </c>
      <c r="E26" s="11">
        <v>0</v>
      </c>
      <c r="F26" s="11">
        <v>0</v>
      </c>
      <c r="G26" s="15">
        <f>SUM(E26*D26)+F26</f>
        <v>0</v>
      </c>
      <c r="H26" s="62">
        <v>1</v>
      </c>
      <c r="I26" s="39">
        <v>0</v>
      </c>
      <c r="J26" s="39">
        <v>0</v>
      </c>
      <c r="K26" s="62">
        <v>15</v>
      </c>
      <c r="L26" s="39">
        <v>0</v>
      </c>
      <c r="M26" s="11">
        <v>0</v>
      </c>
      <c r="N26" s="15">
        <f>SUM(H26*I26)+(J26*H26)+(K26*L26)+(K26*M26)</f>
        <v>0</v>
      </c>
      <c r="O26" s="14">
        <v>3</v>
      </c>
      <c r="P26" s="11">
        <v>0</v>
      </c>
      <c r="Q26" s="11">
        <v>0</v>
      </c>
      <c r="R26" s="15">
        <f>SUM(P26*O26)+Q26</f>
        <v>0</v>
      </c>
      <c r="T26" s="16">
        <f>R26+N26+G26</f>
        <v>0</v>
      </c>
    </row>
    <row r="27" spans="1:20" x14ac:dyDescent="0.25">
      <c r="A27" s="46" t="s">
        <v>35</v>
      </c>
      <c r="B27" s="59">
        <v>69</v>
      </c>
      <c r="C27" s="68" t="s">
        <v>44</v>
      </c>
      <c r="D27" s="14">
        <v>72</v>
      </c>
      <c r="E27" s="11">
        <v>0</v>
      </c>
      <c r="F27" s="11">
        <v>0</v>
      </c>
      <c r="G27" s="15">
        <f>SUM(E27*D27)+F27</f>
        <v>0</v>
      </c>
      <c r="H27" s="62">
        <v>1</v>
      </c>
      <c r="I27" s="39">
        <v>0</v>
      </c>
      <c r="J27" s="39">
        <v>0</v>
      </c>
      <c r="K27" s="62">
        <v>15</v>
      </c>
      <c r="L27" s="39">
        <v>0</v>
      </c>
      <c r="M27" s="11">
        <v>0</v>
      </c>
      <c r="N27" s="15">
        <f>SUM(H27*I27)+(J27*H27)+(K27*L27)+(K27*M27)</f>
        <v>0</v>
      </c>
      <c r="O27" s="14">
        <v>3</v>
      </c>
      <c r="P27" s="11">
        <v>0</v>
      </c>
      <c r="Q27" s="11">
        <v>0</v>
      </c>
      <c r="R27" s="15">
        <f>SUM(P27*O27)+Q27</f>
        <v>0</v>
      </c>
      <c r="T27" s="16">
        <f>R27+N27+G27</f>
        <v>0</v>
      </c>
    </row>
    <row r="28" spans="1:20" x14ac:dyDescent="0.25">
      <c r="A28" s="46" t="s">
        <v>36</v>
      </c>
      <c r="B28" s="59">
        <v>48</v>
      </c>
      <c r="C28" s="68" t="s">
        <v>45</v>
      </c>
      <c r="D28" s="14">
        <v>53</v>
      </c>
      <c r="E28" s="11">
        <v>0</v>
      </c>
      <c r="F28" s="11">
        <v>0</v>
      </c>
      <c r="G28" s="15">
        <f>SUM(E28*D28)+F28</f>
        <v>0</v>
      </c>
      <c r="H28" s="62">
        <v>1</v>
      </c>
      <c r="I28" s="39">
        <v>0</v>
      </c>
      <c r="J28" s="39">
        <v>0</v>
      </c>
      <c r="K28" s="62">
        <v>15</v>
      </c>
      <c r="L28" s="39">
        <v>0</v>
      </c>
      <c r="M28" s="11">
        <v>0</v>
      </c>
      <c r="N28" s="15">
        <f>SUM(H28*I28)+(J28*H28)+(K28*L28)+(K28*M28)</f>
        <v>0</v>
      </c>
      <c r="O28" s="14">
        <v>3</v>
      </c>
      <c r="P28" s="11">
        <v>0</v>
      </c>
      <c r="Q28" s="11">
        <v>0</v>
      </c>
      <c r="R28" s="15">
        <f>SUM(P28*O28)+Q28</f>
        <v>0</v>
      </c>
      <c r="T28" s="16">
        <f>R28+N28+G28</f>
        <v>0</v>
      </c>
    </row>
    <row r="29" spans="1:20" x14ac:dyDescent="0.25">
      <c r="A29" s="46" t="s">
        <v>37</v>
      </c>
      <c r="B29" s="59">
        <v>49</v>
      </c>
      <c r="C29" s="68" t="s">
        <v>48</v>
      </c>
      <c r="D29" s="14">
        <v>153</v>
      </c>
      <c r="E29" s="11">
        <v>0</v>
      </c>
      <c r="F29" s="11">
        <v>0</v>
      </c>
      <c r="G29" s="15">
        <f>SUM(E29*D29)+F29</f>
        <v>0</v>
      </c>
      <c r="H29" s="62">
        <v>1</v>
      </c>
      <c r="I29" s="39">
        <v>0</v>
      </c>
      <c r="J29" s="39">
        <v>0</v>
      </c>
      <c r="K29" s="62">
        <v>15</v>
      </c>
      <c r="L29" s="39">
        <v>0</v>
      </c>
      <c r="M29" s="11">
        <v>0</v>
      </c>
      <c r="N29" s="15">
        <f>SUM(H29*I29)+(J29*H29)+(K29*L29)+(K29*M29)</f>
        <v>0</v>
      </c>
      <c r="O29" s="14">
        <v>3</v>
      </c>
      <c r="P29" s="11">
        <v>0</v>
      </c>
      <c r="Q29" s="11">
        <v>0</v>
      </c>
      <c r="R29" s="15">
        <f>SUM(P29*O29)+Q29</f>
        <v>0</v>
      </c>
      <c r="T29" s="16">
        <f>R29+N29+G29</f>
        <v>0</v>
      </c>
    </row>
    <row r="30" spans="1:20" x14ac:dyDescent="0.25">
      <c r="A30" s="46" t="s">
        <v>38</v>
      </c>
      <c r="B30" s="59">
        <v>51</v>
      </c>
      <c r="C30" s="68" t="s">
        <v>46</v>
      </c>
      <c r="D30" s="14">
        <v>43</v>
      </c>
      <c r="E30" s="11">
        <v>0</v>
      </c>
      <c r="F30" s="11">
        <v>0</v>
      </c>
      <c r="G30" s="15">
        <f>SUM(E30*D30)+F30</f>
        <v>0</v>
      </c>
      <c r="H30" s="62">
        <v>1</v>
      </c>
      <c r="I30" s="39">
        <v>0</v>
      </c>
      <c r="J30" s="39">
        <v>0</v>
      </c>
      <c r="K30" s="62">
        <v>15</v>
      </c>
      <c r="L30" s="39">
        <v>0</v>
      </c>
      <c r="M30" s="11">
        <v>0</v>
      </c>
      <c r="N30" s="15">
        <f>SUM(H30*I30)+(J30*H30)+(K30*L30)+(K30*M30)</f>
        <v>0</v>
      </c>
      <c r="O30" s="14">
        <v>3</v>
      </c>
      <c r="P30" s="11">
        <v>0</v>
      </c>
      <c r="Q30" s="11">
        <v>0</v>
      </c>
      <c r="R30" s="15">
        <f>SUM(P30*O30)+Q30</f>
        <v>0</v>
      </c>
      <c r="T30" s="16">
        <f>R30+N30+G30</f>
        <v>0</v>
      </c>
    </row>
    <row r="31" spans="1:20" x14ac:dyDescent="0.25">
      <c r="A31" s="46" t="s">
        <v>39</v>
      </c>
      <c r="B31" s="59">
        <v>64</v>
      </c>
      <c r="C31" s="68" t="s">
        <v>46</v>
      </c>
      <c r="D31" s="14">
        <v>40</v>
      </c>
      <c r="E31" s="39">
        <v>0</v>
      </c>
      <c r="F31" s="11">
        <v>0</v>
      </c>
      <c r="G31" s="15">
        <f>SUM(E31*D31)+F31</f>
        <v>0</v>
      </c>
      <c r="H31" s="62">
        <v>1</v>
      </c>
      <c r="I31" s="39">
        <v>0</v>
      </c>
      <c r="J31" s="39">
        <v>0</v>
      </c>
      <c r="K31" s="62">
        <v>15</v>
      </c>
      <c r="L31" s="39">
        <v>0</v>
      </c>
      <c r="M31" s="39">
        <v>0</v>
      </c>
      <c r="N31" s="15">
        <f>SUM(H31*I31)+(J31*H31)+(K31*L31)+(K31*M31)</f>
        <v>0</v>
      </c>
      <c r="O31" s="14">
        <v>3</v>
      </c>
      <c r="P31" s="39">
        <v>0</v>
      </c>
      <c r="Q31" s="39">
        <v>0</v>
      </c>
      <c r="R31" s="15">
        <f>SUM(P31*O31)+Q31</f>
        <v>0</v>
      </c>
      <c r="T31" s="16">
        <f>R31+N31+G31</f>
        <v>0</v>
      </c>
    </row>
    <row r="32" spans="1:20" x14ac:dyDescent="0.25">
      <c r="A32" s="46" t="s">
        <v>40</v>
      </c>
      <c r="B32" s="59">
        <v>44</v>
      </c>
      <c r="C32" s="68" t="s">
        <v>46</v>
      </c>
      <c r="D32" s="14">
        <v>36</v>
      </c>
      <c r="E32" s="11">
        <v>0</v>
      </c>
      <c r="F32" s="11">
        <v>0</v>
      </c>
      <c r="G32" s="15">
        <f>SUM(E32*D32)+F32</f>
        <v>0</v>
      </c>
      <c r="H32" s="62">
        <v>1</v>
      </c>
      <c r="I32" s="39">
        <v>0</v>
      </c>
      <c r="J32" s="39">
        <v>0</v>
      </c>
      <c r="K32" s="62">
        <v>15</v>
      </c>
      <c r="L32" s="39">
        <v>0</v>
      </c>
      <c r="M32" s="11">
        <v>0</v>
      </c>
      <c r="N32" s="15">
        <f>SUM(H32*I32)+(J32*H32)+(K32*L32)+(K32*M32)</f>
        <v>0</v>
      </c>
      <c r="O32" s="14">
        <v>3</v>
      </c>
      <c r="P32" s="11">
        <v>0</v>
      </c>
      <c r="Q32" s="11">
        <v>0</v>
      </c>
      <c r="R32" s="15">
        <f>SUM(P32*O32)+Q32</f>
        <v>0</v>
      </c>
      <c r="T32" s="16">
        <f>R32+N32+G32</f>
        <v>0</v>
      </c>
    </row>
    <row r="33" spans="1:20" x14ac:dyDescent="0.25">
      <c r="A33" s="46" t="s">
        <v>41</v>
      </c>
      <c r="B33" s="59">
        <v>52</v>
      </c>
      <c r="C33" s="68" t="s">
        <v>46</v>
      </c>
      <c r="D33" s="14">
        <v>40</v>
      </c>
      <c r="E33" s="11">
        <v>0</v>
      </c>
      <c r="F33" s="11">
        <v>0</v>
      </c>
      <c r="G33" s="15">
        <f>SUM(E33*D33)+F33</f>
        <v>0</v>
      </c>
      <c r="H33" s="62">
        <v>1</v>
      </c>
      <c r="I33" s="39">
        <v>0</v>
      </c>
      <c r="J33" s="39">
        <v>0</v>
      </c>
      <c r="K33" s="62">
        <v>15</v>
      </c>
      <c r="L33" s="39">
        <v>0</v>
      </c>
      <c r="M33" s="11">
        <v>0</v>
      </c>
      <c r="N33" s="15">
        <f>SUM(H33*I33)+(J33*H33)+(K33*L33)+(K33*M33)</f>
        <v>0</v>
      </c>
      <c r="O33" s="14">
        <v>3</v>
      </c>
      <c r="P33" s="11">
        <v>0</v>
      </c>
      <c r="Q33" s="11">
        <v>0</v>
      </c>
      <c r="R33" s="15">
        <f>SUM(P33*O33)+Q33</f>
        <v>0</v>
      </c>
      <c r="T33" s="16">
        <f>R33+N33+G33</f>
        <v>0</v>
      </c>
    </row>
    <row r="34" spans="1:20" x14ac:dyDescent="0.25">
      <c r="A34" s="46" t="s">
        <v>42</v>
      </c>
      <c r="B34" s="59">
        <v>46</v>
      </c>
      <c r="C34" s="68" t="s">
        <v>46</v>
      </c>
      <c r="D34" s="14">
        <v>37</v>
      </c>
      <c r="E34" s="11">
        <v>0</v>
      </c>
      <c r="F34" s="11">
        <v>0</v>
      </c>
      <c r="G34" s="15">
        <f>SUM(E34*D34)+F34</f>
        <v>0</v>
      </c>
      <c r="H34" s="62">
        <v>1</v>
      </c>
      <c r="I34" s="39">
        <v>0</v>
      </c>
      <c r="J34" s="39">
        <v>0</v>
      </c>
      <c r="K34" s="62">
        <v>15</v>
      </c>
      <c r="L34" s="39">
        <v>0</v>
      </c>
      <c r="M34" s="11">
        <v>0</v>
      </c>
      <c r="N34" s="15">
        <f>SUM(H34*I34)+(J34*H34)+(K34*L34)+(K34*M34)</f>
        <v>0</v>
      </c>
      <c r="O34" s="14">
        <v>3</v>
      </c>
      <c r="P34" s="11">
        <v>0</v>
      </c>
      <c r="Q34" s="11">
        <v>0</v>
      </c>
      <c r="R34" s="15">
        <f>SUM(P34*O34)+Q34</f>
        <v>0</v>
      </c>
      <c r="T34" s="16">
        <f>R34+N34+G34</f>
        <v>0</v>
      </c>
    </row>
    <row r="35" spans="1:20" s="17" customFormat="1" x14ac:dyDescent="0.25">
      <c r="A35" s="46" t="s">
        <v>43</v>
      </c>
      <c r="B35" s="59">
        <v>66</v>
      </c>
      <c r="C35" s="68" t="s">
        <v>46</v>
      </c>
      <c r="D35" s="14">
        <v>41</v>
      </c>
      <c r="E35" s="39">
        <v>0</v>
      </c>
      <c r="F35" s="39">
        <v>0</v>
      </c>
      <c r="G35" s="15">
        <f>SUM(E35*D35)+F35</f>
        <v>0</v>
      </c>
      <c r="H35" s="62">
        <v>1</v>
      </c>
      <c r="I35" s="39">
        <v>0</v>
      </c>
      <c r="J35" s="39">
        <v>0</v>
      </c>
      <c r="K35" s="62">
        <v>15</v>
      </c>
      <c r="L35" s="39">
        <v>0</v>
      </c>
      <c r="M35" s="39">
        <v>0</v>
      </c>
      <c r="N35" s="64">
        <f>SUM(H35*I35)+(J35*H35)+(K35*L35)+(K35*M35)</f>
        <v>0</v>
      </c>
      <c r="O35" s="14">
        <v>3</v>
      </c>
      <c r="P35" s="39">
        <v>0</v>
      </c>
      <c r="Q35" s="39">
        <v>0</v>
      </c>
      <c r="R35" s="15">
        <f>SUM(P35*O35)+Q35</f>
        <v>0</v>
      </c>
      <c r="S35" s="42"/>
      <c r="T35" s="16">
        <f>R35+N35+G35</f>
        <v>0</v>
      </c>
    </row>
    <row r="36" spans="1:20" x14ac:dyDescent="0.25">
      <c r="A36" s="65"/>
      <c r="B36" s="26"/>
      <c r="C36" s="26"/>
      <c r="D36" s="26">
        <f>SUM(D6:D35)</f>
        <v>1470</v>
      </c>
      <c r="E36" s="70"/>
      <c r="F36" s="70"/>
      <c r="G36" s="70"/>
      <c r="H36" s="71"/>
      <c r="I36" s="70"/>
      <c r="J36" s="70"/>
      <c r="K36" s="71"/>
      <c r="L36" s="70"/>
      <c r="M36" s="70"/>
      <c r="N36" s="72"/>
      <c r="O36" s="73"/>
      <c r="P36" s="70"/>
      <c r="Q36" s="70"/>
      <c r="R36" s="70"/>
      <c r="S36" s="74"/>
      <c r="T36" s="75"/>
    </row>
    <row r="38" spans="1:20" ht="63" x14ac:dyDescent="0.25">
      <c r="A38" s="25" t="s">
        <v>59</v>
      </c>
      <c r="B38" s="5"/>
      <c r="C38" s="26"/>
      <c r="D38" s="51"/>
      <c r="E38" s="22" t="s">
        <v>8</v>
      </c>
      <c r="F38" s="27" t="s">
        <v>9</v>
      </c>
      <c r="G38" s="38" t="s">
        <v>10</v>
      </c>
      <c r="H38" s="23" t="s">
        <v>11</v>
      </c>
      <c r="I38" s="14"/>
    </row>
    <row r="39" spans="1:20" x14ac:dyDescent="0.25">
      <c r="A39" s="95" t="s">
        <v>84</v>
      </c>
      <c r="B39" s="85"/>
      <c r="C39" s="85"/>
      <c r="D39" s="54" t="s">
        <v>60</v>
      </c>
      <c r="E39" s="9">
        <v>2</v>
      </c>
      <c r="F39" s="39">
        <v>0</v>
      </c>
      <c r="G39" s="39">
        <v>0</v>
      </c>
      <c r="H39" s="29">
        <f t="shared" ref="H39:H45" si="0">SUM(F39*E39)+G39</f>
        <v>0</v>
      </c>
      <c r="I39" s="48"/>
    </row>
    <row r="40" spans="1:20" x14ac:dyDescent="0.25">
      <c r="A40" s="96" t="s">
        <v>62</v>
      </c>
      <c r="B40" s="84"/>
      <c r="C40" s="84"/>
      <c r="D40" s="54" t="s">
        <v>61</v>
      </c>
      <c r="E40" s="14">
        <v>6</v>
      </c>
      <c r="F40" s="39">
        <v>0</v>
      </c>
      <c r="G40" s="39">
        <v>0</v>
      </c>
      <c r="H40" s="29">
        <f t="shared" si="0"/>
        <v>0</v>
      </c>
      <c r="I40" s="48"/>
    </row>
    <row r="41" spans="1:20" x14ac:dyDescent="0.25">
      <c r="A41" s="90" t="s">
        <v>16</v>
      </c>
      <c r="B41" s="83"/>
      <c r="C41" s="83"/>
      <c r="D41" s="54" t="s">
        <v>63</v>
      </c>
      <c r="E41" s="14">
        <v>4</v>
      </c>
      <c r="F41" s="39">
        <v>0</v>
      </c>
      <c r="G41" s="39">
        <v>0</v>
      </c>
      <c r="H41" s="29">
        <f t="shared" si="0"/>
        <v>0</v>
      </c>
      <c r="I41" s="48"/>
    </row>
    <row r="42" spans="1:20" x14ac:dyDescent="0.25">
      <c r="A42" s="90" t="s">
        <v>65</v>
      </c>
      <c r="B42" s="83"/>
      <c r="C42" s="83"/>
      <c r="D42" s="54" t="s">
        <v>64</v>
      </c>
      <c r="E42" s="14">
        <v>4</v>
      </c>
      <c r="F42" s="39">
        <v>0</v>
      </c>
      <c r="G42" s="39">
        <v>0</v>
      </c>
      <c r="H42" s="29">
        <f t="shared" si="0"/>
        <v>0</v>
      </c>
      <c r="I42" s="48"/>
    </row>
    <row r="43" spans="1:20" s="42" customFormat="1" x14ac:dyDescent="0.25">
      <c r="A43" s="80" t="s">
        <v>73</v>
      </c>
      <c r="B43" s="81"/>
      <c r="C43" s="81"/>
      <c r="D43" s="54" t="s">
        <v>66</v>
      </c>
      <c r="E43" s="14">
        <v>4</v>
      </c>
      <c r="F43" s="39">
        <v>0</v>
      </c>
      <c r="G43" s="39">
        <v>0</v>
      </c>
      <c r="H43" s="29">
        <f t="shared" si="0"/>
        <v>0</v>
      </c>
      <c r="I43" s="48"/>
      <c r="L43" s="24"/>
      <c r="M43" s="24"/>
      <c r="P43" s="24"/>
    </row>
    <row r="44" spans="1:20" s="42" customFormat="1" x14ac:dyDescent="0.25">
      <c r="A44" s="80" t="s">
        <v>72</v>
      </c>
      <c r="B44" s="81"/>
      <c r="C44" s="81"/>
      <c r="D44" s="54" t="s">
        <v>67</v>
      </c>
      <c r="E44" s="14">
        <v>2</v>
      </c>
      <c r="F44" s="39">
        <v>0</v>
      </c>
      <c r="G44" s="39">
        <v>0</v>
      </c>
      <c r="H44" s="29">
        <f t="shared" si="0"/>
        <v>0</v>
      </c>
      <c r="I44" s="48"/>
      <c r="L44" s="24"/>
      <c r="M44" s="24"/>
      <c r="P44" s="24"/>
    </row>
    <row r="45" spans="1:20" s="42" customFormat="1" x14ac:dyDescent="0.25">
      <c r="A45" s="80" t="s">
        <v>62</v>
      </c>
      <c r="B45" s="81"/>
      <c r="C45" s="81"/>
      <c r="D45" s="54" t="s">
        <v>61</v>
      </c>
      <c r="E45" s="14">
        <v>2</v>
      </c>
      <c r="F45" s="39">
        <v>0</v>
      </c>
      <c r="G45" s="39">
        <v>0</v>
      </c>
      <c r="H45" s="29">
        <f t="shared" si="0"/>
        <v>0</v>
      </c>
      <c r="I45" s="48"/>
      <c r="L45" s="24"/>
      <c r="M45" s="24"/>
      <c r="P45" s="24"/>
    </row>
    <row r="46" spans="1:20" s="42" customFormat="1" x14ac:dyDescent="0.25">
      <c r="A46" s="92"/>
      <c r="B46" s="93"/>
      <c r="C46" s="93"/>
      <c r="D46" s="52"/>
      <c r="E46" s="30"/>
      <c r="F46" s="31"/>
      <c r="G46" s="31"/>
      <c r="H46" s="94"/>
      <c r="I46" s="48"/>
      <c r="L46" s="24"/>
      <c r="M46" s="24"/>
      <c r="P46" s="24"/>
    </row>
    <row r="48" spans="1:20" x14ac:dyDescent="0.25">
      <c r="H48" s="28"/>
      <c r="I48" s="43"/>
    </row>
    <row r="49" spans="1:18" x14ac:dyDescent="0.25">
      <c r="A49" s="2" t="s">
        <v>87</v>
      </c>
      <c r="B49" s="3"/>
      <c r="C49" s="26"/>
      <c r="D49" s="51"/>
      <c r="E49" s="3" t="s">
        <v>8</v>
      </c>
      <c r="F49" s="3" t="s">
        <v>9</v>
      </c>
      <c r="G49" s="34" t="s">
        <v>11</v>
      </c>
      <c r="H49" s="35"/>
      <c r="I49" s="35"/>
    </row>
    <row r="50" spans="1:18" x14ac:dyDescent="0.25">
      <c r="A50" s="36" t="s">
        <v>12</v>
      </c>
      <c r="B50" s="66"/>
      <c r="C50" s="49"/>
      <c r="D50" s="52"/>
      <c r="E50" s="30">
        <v>1</v>
      </c>
      <c r="F50" s="31">
        <v>0</v>
      </c>
      <c r="G50" s="32">
        <f>F50*E50</f>
        <v>0</v>
      </c>
      <c r="H50" s="33"/>
      <c r="I50" s="48"/>
    </row>
    <row r="51" spans="1:18" x14ac:dyDescent="0.25">
      <c r="A51" s="82"/>
      <c r="B51" s="82"/>
      <c r="C51" s="82"/>
      <c r="D51" s="82"/>
      <c r="E51" s="82"/>
      <c r="F51" s="82"/>
      <c r="G51" s="82"/>
      <c r="H51" s="37"/>
      <c r="I51" s="37"/>
    </row>
    <row r="52" spans="1:18" ht="63" customHeight="1" x14ac:dyDescent="0.25">
      <c r="A52" s="88" t="s">
        <v>13</v>
      </c>
      <c r="B52" s="89"/>
      <c r="C52" s="89"/>
      <c r="D52" s="79" t="s">
        <v>14</v>
      </c>
      <c r="E52" s="79"/>
      <c r="F52" s="27" t="s">
        <v>9</v>
      </c>
      <c r="G52" s="38" t="s">
        <v>10</v>
      </c>
      <c r="H52" s="22" t="s">
        <v>11</v>
      </c>
      <c r="I52" s="22"/>
      <c r="J52" s="23" t="s">
        <v>15</v>
      </c>
      <c r="K52" s="14"/>
      <c r="L52" s="28"/>
      <c r="M52" s="43"/>
      <c r="O52" s="24"/>
      <c r="P52"/>
      <c r="R52" s="24"/>
    </row>
    <row r="53" spans="1:18" x14ac:dyDescent="0.25">
      <c r="A53" s="98" t="s">
        <v>54</v>
      </c>
      <c r="B53" s="91"/>
      <c r="C53" s="91"/>
      <c r="D53" s="77" t="s">
        <v>53</v>
      </c>
      <c r="E53" s="77"/>
      <c r="F53" s="11">
        <v>0</v>
      </c>
      <c r="G53" s="55">
        <v>0</v>
      </c>
      <c r="H53" s="40">
        <f t="shared" ref="H53:H57" si="1">SUM(F53+G53)</f>
        <v>0</v>
      </c>
      <c r="I53" s="40"/>
      <c r="J53" s="41">
        <v>1</v>
      </c>
      <c r="K53" s="60"/>
      <c r="L53"/>
      <c r="M53" s="42"/>
      <c r="O53" s="24"/>
      <c r="P53"/>
      <c r="R53" s="24"/>
    </row>
    <row r="54" spans="1:18" x14ac:dyDescent="0.25">
      <c r="A54" s="96" t="s">
        <v>57</v>
      </c>
      <c r="B54" s="84"/>
      <c r="C54" s="84"/>
      <c r="D54" s="78" t="s">
        <v>55</v>
      </c>
      <c r="E54" s="78"/>
      <c r="F54" s="11">
        <v>0</v>
      </c>
      <c r="G54" s="56">
        <v>0</v>
      </c>
      <c r="H54" s="40">
        <f t="shared" si="1"/>
        <v>0</v>
      </c>
      <c r="I54" s="40"/>
      <c r="J54" s="41">
        <v>1</v>
      </c>
      <c r="K54" s="60"/>
      <c r="L54"/>
      <c r="M54" s="42"/>
      <c r="O54" s="24"/>
      <c r="P54"/>
      <c r="R54" s="24"/>
    </row>
    <row r="55" spans="1:18" x14ac:dyDescent="0.25">
      <c r="A55" s="99" t="s">
        <v>58</v>
      </c>
      <c r="B55" s="100"/>
      <c r="C55" s="100"/>
      <c r="D55" s="78" t="s">
        <v>56</v>
      </c>
      <c r="E55" s="78"/>
      <c r="F55" s="11">
        <v>0</v>
      </c>
      <c r="G55" s="56">
        <v>0</v>
      </c>
      <c r="H55" s="40">
        <f t="shared" si="1"/>
        <v>0</v>
      </c>
      <c r="I55" s="40"/>
      <c r="J55" s="41">
        <v>1</v>
      </c>
      <c r="K55" s="60"/>
      <c r="L55"/>
      <c r="M55" s="42"/>
      <c r="O55" s="24"/>
      <c r="P55"/>
      <c r="R55" s="24"/>
    </row>
    <row r="56" spans="1:18" x14ac:dyDescent="0.25">
      <c r="A56" s="80" t="s">
        <v>71</v>
      </c>
      <c r="B56" s="81"/>
      <c r="C56" s="81"/>
      <c r="D56" s="47" t="s">
        <v>68</v>
      </c>
      <c r="E56" s="76"/>
      <c r="F56" s="11">
        <v>0</v>
      </c>
      <c r="G56" s="56">
        <v>0</v>
      </c>
      <c r="H56" s="40">
        <f t="shared" si="1"/>
        <v>0</v>
      </c>
      <c r="I56" s="40"/>
      <c r="J56" s="41">
        <v>1</v>
      </c>
      <c r="K56" s="60"/>
      <c r="L56"/>
      <c r="M56" s="42"/>
      <c r="O56" s="24"/>
      <c r="P56"/>
      <c r="R56" s="24"/>
    </row>
    <row r="57" spans="1:18" x14ac:dyDescent="0.25">
      <c r="A57" s="92" t="s">
        <v>69</v>
      </c>
      <c r="B57" s="93"/>
      <c r="C57" s="93"/>
      <c r="D57" s="52" t="s">
        <v>70</v>
      </c>
      <c r="E57" s="97"/>
      <c r="F57" s="31">
        <v>0</v>
      </c>
      <c r="G57" s="57">
        <v>0</v>
      </c>
      <c r="H57" s="44">
        <f t="shared" si="1"/>
        <v>0</v>
      </c>
      <c r="I57" s="44"/>
      <c r="J57" s="45">
        <v>1</v>
      </c>
      <c r="K57" s="60"/>
      <c r="L57"/>
      <c r="M57" s="42"/>
      <c r="O57" s="24"/>
      <c r="P57"/>
      <c r="R57" s="24"/>
    </row>
    <row r="62" spans="1:18" x14ac:dyDescent="0.25">
      <c r="E62"/>
      <c r="L62"/>
      <c r="M62" s="42"/>
      <c r="P62"/>
    </row>
  </sheetData>
  <autoFilter ref="A5:T5">
    <sortState ref="A6:T35">
      <sortCondition ref="A5"/>
    </sortState>
  </autoFilter>
  <mergeCells count="18">
    <mergeCell ref="A55:C55"/>
    <mergeCell ref="A56:C56"/>
    <mergeCell ref="A57:C57"/>
    <mergeCell ref="A52:C52"/>
    <mergeCell ref="A43:C43"/>
    <mergeCell ref="A42:C42"/>
    <mergeCell ref="A53:C53"/>
    <mergeCell ref="A54:C54"/>
    <mergeCell ref="A39:C39"/>
    <mergeCell ref="A44:C44"/>
    <mergeCell ref="A45:C45"/>
    <mergeCell ref="A1:T1"/>
    <mergeCell ref="A2:T2"/>
    <mergeCell ref="A3:T3"/>
    <mergeCell ref="A46:C46"/>
    <mergeCell ref="A51:G51"/>
    <mergeCell ref="A41:C41"/>
    <mergeCell ref="A40:C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Technology</cp:lastModifiedBy>
  <dcterms:created xsi:type="dcterms:W3CDTF">2018-01-18T14:33:46Z</dcterms:created>
  <dcterms:modified xsi:type="dcterms:W3CDTF">2018-02-15T22:18:14Z</dcterms:modified>
</cp:coreProperties>
</file>